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1.z." sheetId="1" r:id="rId1"/>
    <sheet name="2.z." sheetId="2" r:id="rId2"/>
    <sheet name="3.z." sheetId="3" r:id="rId3"/>
    <sheet name="4.z." sheetId="4" r:id="rId4"/>
    <sheet name="5.z." sheetId="5" r:id="rId5"/>
    <sheet name="6.z." sheetId="6" r:id="rId6"/>
    <sheet name="Spolu" sheetId="7" r:id="rId7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T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V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T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V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T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V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T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V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T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V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T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V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T9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V9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sharedStrings.xml><?xml version="1.0" encoding="utf-8"?>
<sst xmlns="http://schemas.openxmlformats.org/spreadsheetml/2006/main" count="532" uniqueCount="80">
  <si>
    <t>Meno</t>
  </si>
  <si>
    <t>Streľba</t>
  </si>
  <si>
    <t>Trestné hody</t>
  </si>
  <si>
    <t>Doskoky obrana/útok</t>
  </si>
  <si>
    <t xml:space="preserve">Získ./strat. lopty </t>
  </si>
  <si>
    <t>Fauly prij./vlastné</t>
  </si>
  <si>
    <t>Blok. streľba</t>
  </si>
  <si>
    <t>Asisten- cia</t>
  </si>
  <si>
    <t>Body spolu</t>
  </si>
  <si>
    <t>Miesto</t>
  </si>
  <si>
    <t>Body v zápase</t>
  </si>
  <si>
    <t>+8</t>
  </si>
  <si>
    <t>-3</t>
  </si>
  <si>
    <t>B</t>
  </si>
  <si>
    <t>+4</t>
  </si>
  <si>
    <t>-4</t>
  </si>
  <si>
    <t>+3</t>
  </si>
  <si>
    <t>+5</t>
  </si>
  <si>
    <t>-5</t>
  </si>
  <si>
    <t>+2</t>
  </si>
  <si>
    <t>-2</t>
  </si>
  <si>
    <t>Emmka</t>
  </si>
  <si>
    <t>Horváthová</t>
  </si>
  <si>
    <t>Majka</t>
  </si>
  <si>
    <t>Tlacháčová</t>
  </si>
  <si>
    <t>Ninka</t>
  </si>
  <si>
    <t>Gavláková</t>
  </si>
  <si>
    <t>Tamarka</t>
  </si>
  <si>
    <t>Košťálová</t>
  </si>
  <si>
    <t>Bergerová</t>
  </si>
  <si>
    <t>Boženíková</t>
  </si>
  <si>
    <t>Maruška</t>
  </si>
  <si>
    <t>Sedláčková</t>
  </si>
  <si>
    <t>Lucka</t>
  </si>
  <si>
    <t>Váňová</t>
  </si>
  <si>
    <t>Sabínka</t>
  </si>
  <si>
    <t>Gabrišová</t>
  </si>
  <si>
    <t>Baja</t>
  </si>
  <si>
    <t>Strážovcová</t>
  </si>
  <si>
    <t>Terka</t>
  </si>
  <si>
    <t>Frolová</t>
  </si>
  <si>
    <t>Peťka</t>
  </si>
  <si>
    <t>Tarabíková</t>
  </si>
  <si>
    <t>Body v zápase celkom</t>
  </si>
  <si>
    <t>Sandra</t>
  </si>
  <si>
    <t>Veronika</t>
  </si>
  <si>
    <t>Berešíková</t>
  </si>
  <si>
    <t>N</t>
  </si>
  <si>
    <t>1.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</si>
  <si>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</si>
  <si>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</si>
  <si>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</si>
  <si>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</si>
  <si>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</si>
  <si>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</si>
  <si>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</si>
  <si>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</si>
  <si>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</si>
  <si>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2.-3.</t>
  </si>
  <si>
    <t>4.</t>
  </si>
  <si>
    <t>3.</t>
  </si>
  <si>
    <t>13.</t>
  </si>
  <si>
    <t>14.</t>
  </si>
  <si>
    <t>Eastern Cup Ostrava U11 17.-20.04.2014</t>
  </si>
  <si>
    <t>Hrbáňová</t>
  </si>
  <si>
    <t>17.04.2014       1.zápas : SBŠ Ostrava - BKM Žilina          41:42 pp (16:00,06:17,17:03,00:19,02:03)</t>
  </si>
  <si>
    <t>18.04.2014       2.zápas : TJ Start Prostejov - BKM Žilina  30:50 (10:06,14:16,03:08,03:20)</t>
  </si>
  <si>
    <t>18.04.2014       3.zápas : OSK Olomouc - BKM Žilina        06:68 (02:24,01:19,00:08,03:17)</t>
  </si>
  <si>
    <t>19.04.2014       4.zápas : TJ Havířov - BKM Žilina             19:67 (01:23,09:12,00:07,09:25)</t>
  </si>
  <si>
    <t>19.04.2014       5.zápas : TJ Start Prostejov - BKM Žilina  15:50 (02:17,07:06,06:06,00:21)</t>
  </si>
  <si>
    <t>20.04.2014       6.zápas : SBŠ Ostrava - BKM Žilina          54:50 (13:11,10:12,18:17,13:10)</t>
  </si>
  <si>
    <t>FINÁLE U11</t>
  </si>
  <si>
    <t>o 1.-3.miesto</t>
  </si>
  <si>
    <t>11,</t>
  </si>
  <si>
    <t>7.-8.</t>
  </si>
  <si>
    <t>9.-10.</t>
  </si>
  <si>
    <t>N - nehodnotíme NEHRALA alebo HRALA MÁLO</t>
  </si>
  <si>
    <t>10.-11.</t>
  </si>
  <si>
    <t>13.-14.</t>
  </si>
  <si>
    <t>4.-5.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</si>
</sst>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"/>
  </numFmts>
  <fonts count="2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6"/>
      <color indexed="8"/>
      <name val="Calibri"/>
      <family val="0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2" fillId="4" borderId="0" applyNumberFormat="0" applyBorder="0" applyAlignment="0" applyProtection="0"/>
    <xf numFmtId="0" fontId="19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2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24" borderId="16" xfId="0" applyNumberFormat="1" applyFont="1" applyFill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1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24" borderId="13" xfId="0" applyNumberFormat="1" applyFill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1" fontId="0" fillId="0" borderId="13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49" fontId="2" fillId="25" borderId="30" xfId="0" applyNumberFormat="1" applyFont="1" applyFill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172" fontId="0" fillId="0" borderId="0" xfId="0" applyNumberFormat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24" borderId="34" xfId="0" applyFont="1" applyFill="1" applyBorder="1" applyAlignment="1">
      <alignment/>
    </xf>
    <xf numFmtId="0" fontId="0" fillId="0" borderId="35" xfId="0" applyFont="1" applyBorder="1" applyAlignment="1">
      <alignment/>
    </xf>
    <xf numFmtId="1" fontId="0" fillId="0" borderId="36" xfId="0" applyNumberForma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" fontId="2" fillId="25" borderId="39" xfId="0" applyNumberFormat="1" applyFont="1" applyFill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0" fontId="0" fillId="24" borderId="36" xfId="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 horizontal="center" vertical="center"/>
    </xf>
    <xf numFmtId="0" fontId="0" fillId="24" borderId="34" xfId="0" applyFill="1" applyBorder="1" applyAlignment="1">
      <alignment horizontal="left"/>
    </xf>
    <xf numFmtId="0" fontId="0" fillId="0" borderId="42" xfId="0" applyBorder="1" applyAlignment="1">
      <alignment horizontal="left" vertical="center"/>
    </xf>
    <xf numFmtId="1" fontId="0" fillId="0" borderId="34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24" borderId="46" xfId="0" applyFill="1" applyBorder="1" applyAlignment="1">
      <alignment horizontal="left"/>
    </xf>
    <xf numFmtId="0" fontId="0" fillId="0" borderId="47" xfId="0" applyBorder="1" applyAlignment="1">
      <alignment horizontal="left" vertical="center"/>
    </xf>
    <xf numFmtId="1" fontId="0" fillId="0" borderId="48" xfId="0" applyNumberFormat="1" applyBorder="1" applyAlignment="1">
      <alignment horizontal="center"/>
    </xf>
    <xf numFmtId="0" fontId="2" fillId="0" borderId="32" xfId="0" applyFont="1" applyBorder="1" applyAlignment="1">
      <alignment horizontal="center"/>
    </xf>
    <xf numFmtId="1" fontId="2" fillId="0" borderId="48" xfId="0" applyNumberFormat="1" applyFont="1" applyBorder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 horizontal="center"/>
    </xf>
    <xf numFmtId="1" fontId="7" fillId="0" borderId="3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24" borderId="34" xfId="0" applyFill="1" applyBorder="1" applyAlignment="1">
      <alignment/>
    </xf>
    <xf numFmtId="0" fontId="0" fillId="0" borderId="35" xfId="0" applyBorder="1" applyAlignment="1">
      <alignment/>
    </xf>
    <xf numFmtId="0" fontId="0" fillId="24" borderId="36" xfId="0" applyFill="1" applyBorder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1" fontId="0" fillId="26" borderId="36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25" borderId="3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B3" sqref="B3:Y3"/>
    </sheetView>
  </sheetViews>
  <sheetFormatPr defaultColWidth="9.140625" defaultRowHeight="15"/>
  <cols>
    <col min="1" max="1" width="1.421875" style="0" customWidth="1"/>
    <col min="2" max="2" width="3.00390625" style="1" customWidth="1"/>
    <col min="3" max="3" width="8.421875" style="2" customWidth="1"/>
    <col min="4" max="4" width="12.421875" style="3" customWidth="1"/>
    <col min="5" max="5" width="5.57421875" style="4" customWidth="1"/>
    <col min="6" max="6" width="5.140625" style="5" customWidth="1"/>
    <col min="7" max="7" width="4.00390625" style="6" customWidth="1"/>
    <col min="8" max="8" width="4.8515625" style="5" customWidth="1"/>
    <col min="9" max="9" width="5.421875" style="5" customWidth="1"/>
    <col min="10" max="10" width="3.57421875" style="7" customWidth="1"/>
    <col min="11" max="11" width="5.00390625" style="8" customWidth="1"/>
    <col min="12" max="12" width="4.8515625" style="8" customWidth="1"/>
    <col min="13" max="13" width="4.00390625" style="7" customWidth="1"/>
    <col min="14" max="14" width="5.421875" style="5" customWidth="1"/>
    <col min="15" max="15" width="5.140625" style="5" customWidth="1"/>
    <col min="16" max="16" width="4.57421875" style="7" customWidth="1"/>
    <col min="17" max="17" width="5.00390625" style="8" customWidth="1"/>
    <col min="18" max="18" width="4.421875" style="8" customWidth="1"/>
    <col min="19" max="19" width="3.421875" style="7" customWidth="1"/>
    <col min="20" max="20" width="4.140625" style="8" customWidth="1"/>
    <col min="21" max="21" width="4.00390625" style="7" customWidth="1"/>
    <col min="22" max="22" width="4.421875" style="0" customWidth="1"/>
    <col min="23" max="23" width="4.57421875" style="6" customWidth="1"/>
    <col min="24" max="24" width="6.421875" style="7" customWidth="1"/>
    <col min="25" max="25" width="7.57421875" style="7" customWidth="1"/>
  </cols>
  <sheetData>
    <row r="1" spans="2:25" ht="20.25">
      <c r="B1" s="97" t="s">
        <v>63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3" spans="2:25" s="95" customFormat="1" ht="20.25">
      <c r="B3" s="98" t="s">
        <v>65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</row>
    <row r="4" spans="2:25" s="9" customFormat="1" ht="15.75">
      <c r="B4" s="10"/>
      <c r="C4" s="10"/>
      <c r="D4" s="10"/>
      <c r="E4" s="10"/>
      <c r="F4" s="99"/>
      <c r="G4" s="99"/>
      <c r="H4" s="99"/>
      <c r="I4" s="99"/>
      <c r="J4" s="9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3:28" ht="15">
      <c r="C5" s="11"/>
      <c r="D5" s="12"/>
      <c r="E5" s="13"/>
      <c r="F5" s="14"/>
      <c r="G5" s="15"/>
      <c r="H5" s="14"/>
      <c r="I5" s="14"/>
      <c r="J5" s="16"/>
      <c r="K5" s="17"/>
      <c r="L5" s="17"/>
      <c r="M5" s="16"/>
      <c r="N5" s="14"/>
      <c r="O5" s="14"/>
      <c r="P5" s="16"/>
      <c r="Q5" s="17"/>
      <c r="R5" s="17"/>
      <c r="S5" s="16"/>
      <c r="T5" s="17"/>
      <c r="U5" s="16"/>
      <c r="V5" s="18"/>
      <c r="W5" s="15"/>
      <c r="X5" s="16"/>
      <c r="Y5" s="19"/>
      <c r="Z5" s="20"/>
      <c r="AA5" s="21"/>
      <c r="AB5" s="20"/>
    </row>
    <row r="6" spans="1:28" s="27" customFormat="1" ht="30.75" customHeight="1">
      <c r="A6" s="22"/>
      <c r="B6" s="23"/>
      <c r="C6" s="24"/>
      <c r="D6" s="25" t="s">
        <v>0</v>
      </c>
      <c r="E6" s="100" t="s">
        <v>1</v>
      </c>
      <c r="F6" s="100"/>
      <c r="G6" s="100"/>
      <c r="H6" s="101" t="s">
        <v>2</v>
      </c>
      <c r="I6" s="101"/>
      <c r="J6" s="101"/>
      <c r="K6" s="101" t="s">
        <v>3</v>
      </c>
      <c r="L6" s="101"/>
      <c r="M6" s="101"/>
      <c r="N6" s="101" t="s">
        <v>4</v>
      </c>
      <c r="O6" s="101"/>
      <c r="P6" s="101"/>
      <c r="Q6" s="101" t="s">
        <v>5</v>
      </c>
      <c r="R6" s="101"/>
      <c r="S6" s="101"/>
      <c r="T6" s="101" t="s">
        <v>6</v>
      </c>
      <c r="U6" s="101"/>
      <c r="V6" s="102" t="s">
        <v>7</v>
      </c>
      <c r="W6" s="102"/>
      <c r="X6" s="103" t="s">
        <v>8</v>
      </c>
      <c r="Y6" s="104" t="s">
        <v>9</v>
      </c>
      <c r="Z6" s="104" t="s">
        <v>10</v>
      </c>
      <c r="AA6" s="26"/>
      <c r="AB6" s="26"/>
    </row>
    <row r="7" spans="1:28" s="42" customFormat="1" ht="15">
      <c r="A7" s="28"/>
      <c r="B7" s="29"/>
      <c r="C7" s="30"/>
      <c r="D7" s="31"/>
      <c r="E7" s="32" t="s">
        <v>11</v>
      </c>
      <c r="F7" s="33" t="s">
        <v>12</v>
      </c>
      <c r="G7" s="34" t="s">
        <v>13</v>
      </c>
      <c r="H7" s="35" t="s">
        <v>14</v>
      </c>
      <c r="I7" s="33" t="s">
        <v>15</v>
      </c>
      <c r="J7" s="34" t="s">
        <v>13</v>
      </c>
      <c r="K7" s="35" t="s">
        <v>16</v>
      </c>
      <c r="L7" s="33" t="s">
        <v>11</v>
      </c>
      <c r="M7" s="34" t="s">
        <v>13</v>
      </c>
      <c r="N7" s="35" t="s">
        <v>17</v>
      </c>
      <c r="O7" s="33" t="s">
        <v>18</v>
      </c>
      <c r="P7" s="34" t="s">
        <v>13</v>
      </c>
      <c r="Q7" s="36" t="s">
        <v>19</v>
      </c>
      <c r="R7" s="37" t="s">
        <v>20</v>
      </c>
      <c r="S7" s="34" t="s">
        <v>13</v>
      </c>
      <c r="T7" s="38" t="s">
        <v>17</v>
      </c>
      <c r="U7" s="39" t="s">
        <v>13</v>
      </c>
      <c r="V7" s="38" t="s">
        <v>17</v>
      </c>
      <c r="W7" s="40" t="s">
        <v>13</v>
      </c>
      <c r="X7" s="103"/>
      <c r="Y7" s="104"/>
      <c r="Z7" s="104"/>
      <c r="AA7" s="41"/>
      <c r="AB7" s="41"/>
    </row>
    <row r="8" spans="1:28" s="5" customFormat="1" ht="16.5" thickBot="1" thickTop="1">
      <c r="A8" s="43"/>
      <c r="B8" s="44"/>
      <c r="C8" s="45"/>
      <c r="D8" s="46"/>
      <c r="E8" s="47"/>
      <c r="F8" s="48"/>
      <c r="G8" s="49"/>
      <c r="H8" s="50"/>
      <c r="I8" s="48"/>
      <c r="J8" s="51"/>
      <c r="K8" s="50"/>
      <c r="L8" s="48"/>
      <c r="M8" s="51"/>
      <c r="N8" s="50"/>
      <c r="O8" s="48"/>
      <c r="P8" s="51"/>
      <c r="Q8" s="50"/>
      <c r="R8" s="48"/>
      <c r="S8" s="51"/>
      <c r="T8" s="50"/>
      <c r="U8" s="52"/>
      <c r="V8" s="53"/>
      <c r="W8" s="54"/>
      <c r="X8" s="55"/>
      <c r="Y8" s="56"/>
      <c r="Z8" s="57"/>
      <c r="AA8" s="58"/>
      <c r="AB8" s="58"/>
    </row>
    <row r="9" spans="1:28" s="5" customFormat="1" ht="16.5" thickBot="1" thickTop="1">
      <c r="A9" s="43"/>
      <c r="B9" s="59">
        <v>7</v>
      </c>
      <c r="C9" s="91" t="s">
        <v>44</v>
      </c>
      <c r="D9" s="92" t="s">
        <v>30</v>
      </c>
      <c r="E9" s="62">
        <v>4</v>
      </c>
      <c r="F9" s="62">
        <v>13</v>
      </c>
      <c r="G9" s="63">
        <f>E9*$E$7+F9*$F$7</f>
        <v>-7</v>
      </c>
      <c r="H9" s="62">
        <v>1</v>
      </c>
      <c r="I9" s="62">
        <v>3</v>
      </c>
      <c r="J9" s="63">
        <f>H9*$H$7+I9*$I$7</f>
        <v>-8</v>
      </c>
      <c r="K9" s="62"/>
      <c r="L9" s="62">
        <v>5</v>
      </c>
      <c r="M9" s="63">
        <f>K9*$K$7+L9*$L$7</f>
        <v>40</v>
      </c>
      <c r="N9" s="62">
        <v>4</v>
      </c>
      <c r="O9" s="62">
        <v>2</v>
      </c>
      <c r="P9" s="63">
        <f>N9*$N$7+O9*$O$7</f>
        <v>10</v>
      </c>
      <c r="Q9" s="62">
        <v>3</v>
      </c>
      <c r="R9" s="62">
        <v>1</v>
      </c>
      <c r="S9" s="63">
        <f>Q9*$Q$7+R9*$R$7</f>
        <v>4</v>
      </c>
      <c r="T9" s="62"/>
      <c r="U9" s="64">
        <f aca="true" t="shared" si="0" ref="U9:U22">T9*$T$7</f>
        <v>0</v>
      </c>
      <c r="V9" s="62"/>
      <c r="W9" s="65">
        <f aca="true" t="shared" si="1" ref="W9:W22">V9*$V$7</f>
        <v>0</v>
      </c>
      <c r="X9" s="66">
        <f>G9+J9+M9+P9+S9+U9+W9</f>
        <v>39</v>
      </c>
      <c r="Y9" s="67" t="s">
        <v>58</v>
      </c>
      <c r="Z9" s="68">
        <f>(E9*2)+(H9)</f>
        <v>9</v>
      </c>
      <c r="AA9" s="58"/>
      <c r="AB9" s="58"/>
    </row>
    <row r="10" spans="1:28" s="5" customFormat="1" ht="16.5" thickBot="1" thickTop="1">
      <c r="A10" s="43"/>
      <c r="B10" s="59">
        <v>13</v>
      </c>
      <c r="C10" s="60" t="s">
        <v>21</v>
      </c>
      <c r="D10" s="61" t="s">
        <v>22</v>
      </c>
      <c r="E10" s="62"/>
      <c r="F10" s="62">
        <v>5</v>
      </c>
      <c r="G10" s="63">
        <f aca="true" t="shared" si="2" ref="G10:G22">E10*$E$7+F10*$F$7</f>
        <v>-15</v>
      </c>
      <c r="H10" s="62">
        <v>1</v>
      </c>
      <c r="I10" s="62"/>
      <c r="J10" s="63">
        <f aca="true" t="shared" si="3" ref="J10:J22">H10*$H$7+I10*$I$7</f>
        <v>4</v>
      </c>
      <c r="K10" s="62">
        <v>2</v>
      </c>
      <c r="L10" s="62">
        <v>1</v>
      </c>
      <c r="M10" s="63">
        <f aca="true" t="shared" si="4" ref="M10:M22">K10*$K$7+L10*$L$7</f>
        <v>14</v>
      </c>
      <c r="N10" s="62">
        <v>1</v>
      </c>
      <c r="O10" s="62">
        <v>7</v>
      </c>
      <c r="P10" s="63">
        <f aca="true" t="shared" si="5" ref="P10:P22">N10*$N$7+O10*$O$7</f>
        <v>-30</v>
      </c>
      <c r="Q10" s="62"/>
      <c r="R10" s="62">
        <v>1</v>
      </c>
      <c r="S10" s="63">
        <f aca="true" t="shared" si="6" ref="S10:S22">Q10*$Q$7+R10*$R$7</f>
        <v>-2</v>
      </c>
      <c r="T10" s="62"/>
      <c r="U10" s="64">
        <f t="shared" si="0"/>
        <v>0</v>
      </c>
      <c r="V10" s="62"/>
      <c r="W10" s="65">
        <f t="shared" si="1"/>
        <v>0</v>
      </c>
      <c r="X10" s="66">
        <f aca="true" t="shared" si="7" ref="X10:X22">G10+J10+M10+P10+S10+U10+W10</f>
        <v>-29</v>
      </c>
      <c r="Y10" s="67" t="s">
        <v>57</v>
      </c>
      <c r="Z10" s="68">
        <f aca="true" t="shared" si="8" ref="Z10:Z22">(E10*2)+(H10)</f>
        <v>1</v>
      </c>
      <c r="AA10" s="58"/>
      <c r="AB10" s="58"/>
    </row>
    <row r="11" spans="1:28" s="5" customFormat="1" ht="15">
      <c r="A11" s="43"/>
      <c r="B11" s="59">
        <v>15</v>
      </c>
      <c r="C11" s="69" t="s">
        <v>23</v>
      </c>
      <c r="D11" s="61" t="s">
        <v>24</v>
      </c>
      <c r="E11" s="62">
        <v>4</v>
      </c>
      <c r="F11" s="62">
        <v>7</v>
      </c>
      <c r="G11" s="63">
        <f t="shared" si="2"/>
        <v>11</v>
      </c>
      <c r="H11" s="96">
        <v>5</v>
      </c>
      <c r="I11" s="62">
        <v>3</v>
      </c>
      <c r="J11" s="63">
        <f t="shared" si="3"/>
        <v>8</v>
      </c>
      <c r="K11" s="96">
        <v>7</v>
      </c>
      <c r="L11" s="62">
        <v>4</v>
      </c>
      <c r="M11" s="63">
        <f t="shared" si="4"/>
        <v>53</v>
      </c>
      <c r="N11" s="96">
        <v>7</v>
      </c>
      <c r="O11" s="62">
        <v>4</v>
      </c>
      <c r="P11" s="63">
        <f t="shared" si="5"/>
        <v>15</v>
      </c>
      <c r="Q11" s="62">
        <v>5</v>
      </c>
      <c r="R11" s="62">
        <v>3</v>
      </c>
      <c r="S11" s="63">
        <f t="shared" si="6"/>
        <v>4</v>
      </c>
      <c r="T11" s="62"/>
      <c r="U11" s="64">
        <f t="shared" si="0"/>
        <v>0</v>
      </c>
      <c r="V11" s="62">
        <v>4</v>
      </c>
      <c r="W11" s="65">
        <f t="shared" si="1"/>
        <v>20</v>
      </c>
      <c r="X11" s="66">
        <f t="shared" si="7"/>
        <v>111</v>
      </c>
      <c r="Y11" s="67" t="s">
        <v>48</v>
      </c>
      <c r="Z11" s="68">
        <f t="shared" si="8"/>
        <v>13</v>
      </c>
      <c r="AA11" s="58"/>
      <c r="AB11" s="58"/>
    </row>
    <row r="12" spans="1:28" s="5" customFormat="1" ht="16.5" thickBot="1" thickTop="1">
      <c r="A12" s="43"/>
      <c r="B12" s="59">
        <v>18</v>
      </c>
      <c r="C12" s="60" t="s">
        <v>25</v>
      </c>
      <c r="D12" s="61" t="s">
        <v>26</v>
      </c>
      <c r="E12" s="62"/>
      <c r="F12" s="62">
        <v>4</v>
      </c>
      <c r="G12" s="63">
        <f t="shared" si="2"/>
        <v>-12</v>
      </c>
      <c r="H12" s="62">
        <v>1</v>
      </c>
      <c r="I12" s="62">
        <v>2</v>
      </c>
      <c r="J12" s="63">
        <f t="shared" si="3"/>
        <v>-4</v>
      </c>
      <c r="K12" s="62">
        <v>1</v>
      </c>
      <c r="L12" s="62"/>
      <c r="M12" s="63">
        <f t="shared" si="4"/>
        <v>3</v>
      </c>
      <c r="N12" s="62">
        <v>4</v>
      </c>
      <c r="O12" s="62">
        <v>5</v>
      </c>
      <c r="P12" s="63">
        <f t="shared" si="5"/>
        <v>-5</v>
      </c>
      <c r="Q12" s="62">
        <v>4</v>
      </c>
      <c r="R12" s="62">
        <v>2</v>
      </c>
      <c r="S12" s="63">
        <f t="shared" si="6"/>
        <v>4</v>
      </c>
      <c r="T12" s="62"/>
      <c r="U12" s="64">
        <f t="shared" si="0"/>
        <v>0</v>
      </c>
      <c r="V12" s="62"/>
      <c r="W12" s="65">
        <f t="shared" si="1"/>
        <v>0</v>
      </c>
      <c r="X12" s="66">
        <f t="shared" si="7"/>
        <v>-14</v>
      </c>
      <c r="Y12" s="67" t="s">
        <v>73</v>
      </c>
      <c r="Z12" s="68">
        <f t="shared" si="8"/>
        <v>1</v>
      </c>
      <c r="AA12" s="58"/>
      <c r="AB12" s="58"/>
    </row>
    <row r="13" spans="1:28" s="5" customFormat="1" ht="16.5" thickBot="1" thickTop="1">
      <c r="A13" s="43"/>
      <c r="B13" s="70">
        <v>19</v>
      </c>
      <c r="C13" s="69" t="s">
        <v>41</v>
      </c>
      <c r="D13" s="61" t="s">
        <v>42</v>
      </c>
      <c r="E13" s="62">
        <v>1</v>
      </c>
      <c r="F13" s="62">
        <v>3</v>
      </c>
      <c r="G13" s="63">
        <f>E13*$E$7+F13*$F$7</f>
        <v>-1</v>
      </c>
      <c r="H13" s="62"/>
      <c r="I13" s="62"/>
      <c r="J13" s="63">
        <f>H13*$H$7+I13*$I$7</f>
        <v>0</v>
      </c>
      <c r="K13" s="62">
        <v>2</v>
      </c>
      <c r="L13" s="62">
        <v>2</v>
      </c>
      <c r="M13" s="63">
        <f>K13*$K$7+L13*$L$7</f>
        <v>22</v>
      </c>
      <c r="N13" s="62"/>
      <c r="O13" s="62">
        <v>4</v>
      </c>
      <c r="P13" s="63">
        <f>N13*$N$7+O13*$O$7</f>
        <v>-20</v>
      </c>
      <c r="Q13" s="62"/>
      <c r="R13" s="62">
        <v>1</v>
      </c>
      <c r="S13" s="63">
        <f>Q13*$Q$7+R13*$R$7</f>
        <v>-2</v>
      </c>
      <c r="T13" s="62">
        <v>1</v>
      </c>
      <c r="U13" s="64">
        <f t="shared" si="0"/>
        <v>5</v>
      </c>
      <c r="V13" s="62"/>
      <c r="W13" s="65">
        <f t="shared" si="1"/>
        <v>0</v>
      </c>
      <c r="X13" s="66">
        <f>G13+J13+M13+P13+S13+U13+W13</f>
        <v>4</v>
      </c>
      <c r="Y13" s="67" t="s">
        <v>51</v>
      </c>
      <c r="Z13" s="68">
        <f t="shared" si="8"/>
        <v>2</v>
      </c>
      <c r="AA13" s="58"/>
      <c r="AB13" s="58"/>
    </row>
    <row r="14" spans="1:28" s="5" customFormat="1" ht="16.5" thickBot="1" thickTop="1">
      <c r="A14" s="43"/>
      <c r="B14" s="70">
        <v>27</v>
      </c>
      <c r="C14" s="93" t="s">
        <v>33</v>
      </c>
      <c r="D14" s="92" t="s">
        <v>64</v>
      </c>
      <c r="E14" s="62"/>
      <c r="F14" s="62"/>
      <c r="G14" s="63">
        <f t="shared" si="2"/>
        <v>0</v>
      </c>
      <c r="H14" s="62"/>
      <c r="I14" s="62"/>
      <c r="J14" s="63">
        <f t="shared" si="3"/>
        <v>0</v>
      </c>
      <c r="K14" s="62"/>
      <c r="L14" s="62"/>
      <c r="M14" s="63">
        <f t="shared" si="4"/>
        <v>0</v>
      </c>
      <c r="N14" s="62"/>
      <c r="O14" s="62"/>
      <c r="P14" s="63">
        <f t="shared" si="5"/>
        <v>0</v>
      </c>
      <c r="Q14" s="62"/>
      <c r="R14" s="62"/>
      <c r="S14" s="63">
        <f t="shared" si="6"/>
        <v>0</v>
      </c>
      <c r="T14" s="62"/>
      <c r="U14" s="64">
        <f t="shared" si="0"/>
        <v>0</v>
      </c>
      <c r="V14" s="62"/>
      <c r="W14" s="65">
        <f t="shared" si="1"/>
        <v>0</v>
      </c>
      <c r="X14" s="66">
        <f t="shared" si="7"/>
        <v>0</v>
      </c>
      <c r="Y14" s="67" t="s">
        <v>47</v>
      </c>
      <c r="Z14" s="68">
        <f t="shared" si="8"/>
        <v>0</v>
      </c>
      <c r="AA14" s="58"/>
      <c r="AB14" s="58"/>
    </row>
    <row r="15" spans="1:28" s="5" customFormat="1" ht="16.5" thickBot="1" thickTop="1">
      <c r="A15" s="43"/>
      <c r="B15" s="70">
        <v>30</v>
      </c>
      <c r="C15" s="60" t="s">
        <v>27</v>
      </c>
      <c r="D15" s="71" t="s">
        <v>28</v>
      </c>
      <c r="E15" s="62"/>
      <c r="F15" s="62">
        <v>1</v>
      </c>
      <c r="G15" s="63">
        <f t="shared" si="2"/>
        <v>-3</v>
      </c>
      <c r="H15" s="62"/>
      <c r="I15" s="62"/>
      <c r="J15" s="63">
        <f t="shared" si="3"/>
        <v>0</v>
      </c>
      <c r="K15" s="62">
        <v>1</v>
      </c>
      <c r="L15" s="62">
        <v>2</v>
      </c>
      <c r="M15" s="63">
        <f t="shared" si="4"/>
        <v>19</v>
      </c>
      <c r="N15" s="62">
        <v>1</v>
      </c>
      <c r="O15" s="62">
        <v>5</v>
      </c>
      <c r="P15" s="63">
        <f t="shared" si="5"/>
        <v>-20</v>
      </c>
      <c r="Q15" s="62"/>
      <c r="R15" s="62">
        <v>3</v>
      </c>
      <c r="S15" s="63">
        <f t="shared" si="6"/>
        <v>-6</v>
      </c>
      <c r="T15" s="62"/>
      <c r="U15" s="64">
        <f t="shared" si="0"/>
        <v>0</v>
      </c>
      <c r="V15" s="62"/>
      <c r="W15" s="65">
        <f t="shared" si="1"/>
        <v>0</v>
      </c>
      <c r="X15" s="66">
        <f t="shared" si="7"/>
        <v>-10</v>
      </c>
      <c r="Y15" s="67" t="s">
        <v>54</v>
      </c>
      <c r="Z15" s="68">
        <f t="shared" si="8"/>
        <v>0</v>
      </c>
      <c r="AA15" s="58"/>
      <c r="AB15" s="58"/>
    </row>
    <row r="16" spans="1:28" s="5" customFormat="1" ht="16.5" thickBot="1" thickTop="1">
      <c r="A16" s="43"/>
      <c r="B16" s="59">
        <v>31</v>
      </c>
      <c r="C16" s="60" t="s">
        <v>27</v>
      </c>
      <c r="D16" s="61" t="s">
        <v>29</v>
      </c>
      <c r="E16" s="62">
        <v>1</v>
      </c>
      <c r="F16" s="62">
        <v>3</v>
      </c>
      <c r="G16" s="63">
        <f t="shared" si="2"/>
        <v>-1</v>
      </c>
      <c r="H16" s="62"/>
      <c r="I16" s="62">
        <v>3</v>
      </c>
      <c r="J16" s="63">
        <f t="shared" si="3"/>
        <v>-12</v>
      </c>
      <c r="K16" s="62">
        <v>1</v>
      </c>
      <c r="L16" s="62">
        <v>2</v>
      </c>
      <c r="M16" s="63">
        <f t="shared" si="4"/>
        <v>19</v>
      </c>
      <c r="N16" s="62">
        <v>2</v>
      </c>
      <c r="O16" s="62">
        <v>1</v>
      </c>
      <c r="P16" s="63">
        <f t="shared" si="5"/>
        <v>5</v>
      </c>
      <c r="Q16" s="62">
        <v>2</v>
      </c>
      <c r="R16" s="62">
        <v>1</v>
      </c>
      <c r="S16" s="63">
        <f t="shared" si="6"/>
        <v>2</v>
      </c>
      <c r="T16" s="62"/>
      <c r="U16" s="64">
        <f t="shared" si="0"/>
        <v>0</v>
      </c>
      <c r="V16" s="62">
        <v>2</v>
      </c>
      <c r="W16" s="65">
        <f t="shared" si="1"/>
        <v>10</v>
      </c>
      <c r="X16" s="66">
        <f t="shared" si="7"/>
        <v>23</v>
      </c>
      <c r="Y16" s="67" t="s">
        <v>59</v>
      </c>
      <c r="Z16" s="68">
        <f t="shared" si="8"/>
        <v>2</v>
      </c>
      <c r="AA16" s="58"/>
      <c r="AB16" s="58"/>
    </row>
    <row r="17" spans="1:28" s="5" customFormat="1" ht="16.5" thickBot="1" thickTop="1">
      <c r="A17" s="43"/>
      <c r="B17" s="70">
        <v>35</v>
      </c>
      <c r="C17" s="60" t="s">
        <v>31</v>
      </c>
      <c r="D17" s="71" t="s">
        <v>32</v>
      </c>
      <c r="E17" s="62"/>
      <c r="F17" s="62">
        <v>1</v>
      </c>
      <c r="G17" s="63">
        <f t="shared" si="2"/>
        <v>-3</v>
      </c>
      <c r="H17" s="62"/>
      <c r="I17" s="62"/>
      <c r="J17" s="63">
        <f t="shared" si="3"/>
        <v>0</v>
      </c>
      <c r="K17" s="62">
        <v>3</v>
      </c>
      <c r="L17" s="62"/>
      <c r="M17" s="63">
        <f t="shared" si="4"/>
        <v>9</v>
      </c>
      <c r="N17" s="62"/>
      <c r="O17" s="62">
        <v>3</v>
      </c>
      <c r="P17" s="63">
        <f t="shared" si="5"/>
        <v>-15</v>
      </c>
      <c r="Q17" s="62"/>
      <c r="R17" s="62">
        <v>1</v>
      </c>
      <c r="S17" s="63">
        <f t="shared" si="6"/>
        <v>-2</v>
      </c>
      <c r="T17" s="62"/>
      <c r="U17" s="64">
        <f t="shared" si="0"/>
        <v>0</v>
      </c>
      <c r="V17" s="62"/>
      <c r="W17" s="65">
        <f t="shared" si="1"/>
        <v>0</v>
      </c>
      <c r="X17" s="66">
        <f t="shared" si="7"/>
        <v>-11</v>
      </c>
      <c r="Y17" s="67" t="s">
        <v>55</v>
      </c>
      <c r="Z17" s="68">
        <f t="shared" si="8"/>
        <v>0</v>
      </c>
      <c r="AA17" s="58"/>
      <c r="AB17" s="58"/>
    </row>
    <row r="18" spans="1:28" s="5" customFormat="1" ht="15">
      <c r="A18" s="43"/>
      <c r="B18" s="59">
        <v>38</v>
      </c>
      <c r="C18" s="69" t="s">
        <v>33</v>
      </c>
      <c r="D18" s="61" t="s">
        <v>34</v>
      </c>
      <c r="E18" s="62"/>
      <c r="F18" s="62"/>
      <c r="G18" s="63">
        <f t="shared" si="2"/>
        <v>0</v>
      </c>
      <c r="H18" s="62"/>
      <c r="I18" s="62"/>
      <c r="J18" s="63">
        <f t="shared" si="3"/>
        <v>0</v>
      </c>
      <c r="K18" s="62"/>
      <c r="L18" s="62"/>
      <c r="M18" s="63">
        <f t="shared" si="4"/>
        <v>0</v>
      </c>
      <c r="N18" s="62"/>
      <c r="O18" s="62"/>
      <c r="P18" s="63">
        <f t="shared" si="5"/>
        <v>0</v>
      </c>
      <c r="Q18" s="62"/>
      <c r="R18" s="62"/>
      <c r="S18" s="63">
        <f t="shared" si="6"/>
        <v>0</v>
      </c>
      <c r="T18" s="62"/>
      <c r="U18" s="64">
        <f t="shared" si="0"/>
        <v>0</v>
      </c>
      <c r="V18" s="62"/>
      <c r="W18" s="65">
        <f t="shared" si="1"/>
        <v>0</v>
      </c>
      <c r="X18" s="66">
        <f t="shared" si="7"/>
        <v>0</v>
      </c>
      <c r="Y18" s="67" t="s">
        <v>47</v>
      </c>
      <c r="Z18" s="68">
        <f t="shared" si="8"/>
        <v>0</v>
      </c>
      <c r="AA18" s="58"/>
      <c r="AB18" s="58"/>
    </row>
    <row r="19" spans="1:28" s="5" customFormat="1" ht="15">
      <c r="A19" s="43"/>
      <c r="B19" s="59">
        <v>40</v>
      </c>
      <c r="C19" s="60" t="s">
        <v>35</v>
      </c>
      <c r="D19" s="61" t="s">
        <v>36</v>
      </c>
      <c r="E19" s="62">
        <v>1</v>
      </c>
      <c r="F19" s="62"/>
      <c r="G19" s="63">
        <f t="shared" si="2"/>
        <v>8</v>
      </c>
      <c r="H19" s="62"/>
      <c r="I19" s="62"/>
      <c r="J19" s="63">
        <f t="shared" si="3"/>
        <v>0</v>
      </c>
      <c r="K19" s="62">
        <v>2</v>
      </c>
      <c r="L19" s="62"/>
      <c r="M19" s="63">
        <f t="shared" si="4"/>
        <v>6</v>
      </c>
      <c r="N19" s="62">
        <v>1</v>
      </c>
      <c r="O19" s="62">
        <v>4</v>
      </c>
      <c r="P19" s="63">
        <f t="shared" si="5"/>
        <v>-15</v>
      </c>
      <c r="Q19" s="62"/>
      <c r="R19" s="62">
        <v>2</v>
      </c>
      <c r="S19" s="63">
        <f t="shared" si="6"/>
        <v>-4</v>
      </c>
      <c r="T19" s="62"/>
      <c r="U19" s="64">
        <f t="shared" si="0"/>
        <v>0</v>
      </c>
      <c r="V19" s="62"/>
      <c r="W19" s="65">
        <f t="shared" si="1"/>
        <v>0</v>
      </c>
      <c r="X19" s="66">
        <f t="shared" si="7"/>
        <v>-5</v>
      </c>
      <c r="Y19" s="67" t="s">
        <v>53</v>
      </c>
      <c r="Z19" s="68">
        <f t="shared" si="8"/>
        <v>2</v>
      </c>
      <c r="AA19" s="58"/>
      <c r="AB19" s="58"/>
    </row>
    <row r="20" spans="1:28" ht="15">
      <c r="A20" s="72"/>
      <c r="B20" s="70">
        <v>42</v>
      </c>
      <c r="C20" s="60" t="s">
        <v>37</v>
      </c>
      <c r="D20" s="71" t="s">
        <v>38</v>
      </c>
      <c r="E20" s="62">
        <v>1</v>
      </c>
      <c r="F20" s="62">
        <v>1</v>
      </c>
      <c r="G20" s="63">
        <f t="shared" si="2"/>
        <v>5</v>
      </c>
      <c r="H20" s="62"/>
      <c r="I20" s="62"/>
      <c r="J20" s="63">
        <f t="shared" si="3"/>
        <v>0</v>
      </c>
      <c r="K20" s="62"/>
      <c r="L20" s="62">
        <v>2</v>
      </c>
      <c r="M20" s="63">
        <f t="shared" si="4"/>
        <v>16</v>
      </c>
      <c r="N20" s="62"/>
      <c r="O20" s="62"/>
      <c r="P20" s="63">
        <f t="shared" si="5"/>
        <v>0</v>
      </c>
      <c r="Q20" s="62"/>
      <c r="R20" s="62">
        <v>2</v>
      </c>
      <c r="S20" s="63">
        <f t="shared" si="6"/>
        <v>-4</v>
      </c>
      <c r="T20" s="62"/>
      <c r="U20" s="64">
        <f t="shared" si="0"/>
        <v>0</v>
      </c>
      <c r="V20" s="62"/>
      <c r="W20" s="65">
        <f t="shared" si="1"/>
        <v>0</v>
      </c>
      <c r="X20" s="66">
        <f t="shared" si="7"/>
        <v>17</v>
      </c>
      <c r="Y20" s="67" t="s">
        <v>50</v>
      </c>
      <c r="Z20" s="68">
        <f t="shared" si="8"/>
        <v>2</v>
      </c>
      <c r="AA20" s="20"/>
      <c r="AB20" s="20"/>
    </row>
    <row r="21" spans="1:28" ht="16.5" thickBot="1" thickTop="1">
      <c r="A21" s="72"/>
      <c r="B21" s="59">
        <v>49</v>
      </c>
      <c r="C21" s="69" t="s">
        <v>39</v>
      </c>
      <c r="D21" s="61" t="s">
        <v>40</v>
      </c>
      <c r="E21" s="62"/>
      <c r="F21" s="62"/>
      <c r="G21" s="63">
        <f t="shared" si="2"/>
        <v>0</v>
      </c>
      <c r="H21" s="62"/>
      <c r="I21" s="62"/>
      <c r="J21" s="63">
        <f t="shared" si="3"/>
        <v>0</v>
      </c>
      <c r="K21" s="62">
        <v>1</v>
      </c>
      <c r="L21" s="62"/>
      <c r="M21" s="63">
        <f t="shared" si="4"/>
        <v>3</v>
      </c>
      <c r="N21" s="62"/>
      <c r="O21" s="62"/>
      <c r="P21" s="63">
        <f t="shared" si="5"/>
        <v>0</v>
      </c>
      <c r="Q21" s="62"/>
      <c r="R21" s="62"/>
      <c r="S21" s="63">
        <f t="shared" si="6"/>
        <v>0</v>
      </c>
      <c r="T21" s="62"/>
      <c r="U21" s="64">
        <f t="shared" si="0"/>
        <v>0</v>
      </c>
      <c r="V21" s="62"/>
      <c r="W21" s="65">
        <f t="shared" si="1"/>
        <v>0</v>
      </c>
      <c r="X21" s="66">
        <f t="shared" si="7"/>
        <v>3</v>
      </c>
      <c r="Y21" s="67" t="s">
        <v>52</v>
      </c>
      <c r="Z21" s="68">
        <f t="shared" si="8"/>
        <v>0</v>
      </c>
      <c r="AA21" s="20"/>
      <c r="AB21" s="20"/>
    </row>
    <row r="22" spans="1:28" ht="16.5" thickBot="1" thickTop="1">
      <c r="A22" s="72"/>
      <c r="B22" s="59">
        <v>52</v>
      </c>
      <c r="C22" s="93" t="s">
        <v>45</v>
      </c>
      <c r="D22" s="92" t="s">
        <v>46</v>
      </c>
      <c r="E22" s="62">
        <v>5</v>
      </c>
      <c r="F22" s="62">
        <v>11</v>
      </c>
      <c r="G22" s="63">
        <f t="shared" si="2"/>
        <v>7</v>
      </c>
      <c r="H22" s="62"/>
      <c r="I22" s="62">
        <v>4</v>
      </c>
      <c r="J22" s="63">
        <f t="shared" si="3"/>
        <v>-16</v>
      </c>
      <c r="K22" s="62">
        <v>2</v>
      </c>
      <c r="L22" s="62">
        <v>4</v>
      </c>
      <c r="M22" s="63">
        <f t="shared" si="4"/>
        <v>38</v>
      </c>
      <c r="N22" s="62"/>
      <c r="O22" s="62"/>
      <c r="P22" s="63">
        <f t="shared" si="5"/>
        <v>0</v>
      </c>
      <c r="Q22" s="62">
        <v>2</v>
      </c>
      <c r="R22" s="62">
        <v>2</v>
      </c>
      <c r="S22" s="63">
        <f t="shared" si="6"/>
        <v>0</v>
      </c>
      <c r="T22" s="62">
        <v>1</v>
      </c>
      <c r="U22" s="64">
        <f t="shared" si="0"/>
        <v>5</v>
      </c>
      <c r="V22" s="62">
        <v>1</v>
      </c>
      <c r="W22" s="65">
        <f t="shared" si="1"/>
        <v>5</v>
      </c>
      <c r="X22" s="66">
        <f t="shared" si="7"/>
        <v>39</v>
      </c>
      <c r="Y22" s="67" t="s">
        <v>58</v>
      </c>
      <c r="Z22" s="68">
        <f t="shared" si="8"/>
        <v>10</v>
      </c>
      <c r="AA22" s="20"/>
      <c r="AB22" s="20"/>
    </row>
    <row r="23" spans="1:28" ht="16.5" thickBot="1" thickTop="1">
      <c r="A23" s="72"/>
      <c r="B23" s="73"/>
      <c r="C23" s="74"/>
      <c r="D23" s="75"/>
      <c r="E23" s="76"/>
      <c r="F23" s="77"/>
      <c r="G23" s="63"/>
      <c r="H23" s="76"/>
      <c r="I23" s="77"/>
      <c r="J23" s="63"/>
      <c r="K23" s="76"/>
      <c r="L23" s="77"/>
      <c r="M23" s="63"/>
      <c r="N23" s="76"/>
      <c r="O23" s="77"/>
      <c r="P23" s="63"/>
      <c r="Q23" s="76"/>
      <c r="R23" s="77"/>
      <c r="S23" s="63"/>
      <c r="T23" s="76"/>
      <c r="U23" s="64"/>
      <c r="V23" s="77"/>
      <c r="W23" s="78"/>
      <c r="X23" s="66"/>
      <c r="Y23" s="79"/>
      <c r="Z23" s="68"/>
      <c r="AA23" s="20"/>
      <c r="AB23" s="20"/>
    </row>
    <row r="24" spans="1:28" ht="16.5" thickBot="1" thickTop="1">
      <c r="A24" s="72"/>
      <c r="B24" s="80"/>
      <c r="C24" s="81"/>
      <c r="D24" s="82"/>
      <c r="E24" s="83">
        <f>SUM(E9:E22)</f>
        <v>17</v>
      </c>
      <c r="F24" s="83">
        <f>SUM(F9:F22)</f>
        <v>49</v>
      </c>
      <c r="G24" s="83"/>
      <c r="H24" s="83">
        <f>SUM(H9:H22)</f>
        <v>8</v>
      </c>
      <c r="I24" s="83">
        <f>SUM(I9:I22)</f>
        <v>15</v>
      </c>
      <c r="J24" s="83"/>
      <c r="K24" s="83">
        <f>SUM(K9:K22)</f>
        <v>22</v>
      </c>
      <c r="L24" s="83">
        <f>SUM(L9:L22)</f>
        <v>22</v>
      </c>
      <c r="M24" s="83"/>
      <c r="N24" s="83">
        <f>SUM(N9:N22)</f>
        <v>20</v>
      </c>
      <c r="O24" s="83">
        <f>SUM(O9:O22)</f>
        <v>35</v>
      </c>
      <c r="P24" s="83"/>
      <c r="Q24" s="83">
        <f>SUM(Q9:Q22)</f>
        <v>16</v>
      </c>
      <c r="R24" s="83">
        <f>SUM(R9:R22)</f>
        <v>19</v>
      </c>
      <c r="S24" s="83"/>
      <c r="T24" s="83">
        <f>SUM(T9:T22)</f>
        <v>2</v>
      </c>
      <c r="U24" s="83"/>
      <c r="V24" s="83">
        <f>SUM(V9:V22)</f>
        <v>7</v>
      </c>
      <c r="W24" s="83"/>
      <c r="X24" s="83">
        <f>SUM(X9:X22)</f>
        <v>167</v>
      </c>
      <c r="Y24" s="84"/>
      <c r="Z24" s="83">
        <f>SUM(Z9:Z22)</f>
        <v>42</v>
      </c>
      <c r="AA24" s="21"/>
      <c r="AB24" s="20"/>
    </row>
    <row r="25" spans="6:26" ht="15.75" thickTop="1">
      <c r="F25" s="86">
        <f>E24/(E24+F24)</f>
        <v>0.25757575757575757</v>
      </c>
      <c r="I25" s="86">
        <f>H24/(H24+I24)</f>
        <v>0.34782608695652173</v>
      </c>
      <c r="Z25" s="87"/>
    </row>
    <row r="26" spans="2:9" ht="15">
      <c r="B26" s="105"/>
      <c r="C26" s="105"/>
      <c r="D26" s="105"/>
      <c r="E26" s="105"/>
      <c r="G26" s="106"/>
      <c r="H26" s="106"/>
      <c r="I26" s="86"/>
    </row>
    <row r="27" spans="2:9" ht="15">
      <c r="B27" s="3"/>
      <c r="C27" s="3" t="s">
        <v>76</v>
      </c>
      <c r="E27" s="3"/>
      <c r="G27" s="88"/>
      <c r="H27" s="88"/>
      <c r="I27" s="86"/>
    </row>
  </sheetData>
  <sheetProtection selectLockedCells="1" selectUnlockedCells="1"/>
  <mergeCells count="15">
    <mergeCell ref="X6:X7"/>
    <mergeCell ref="Y6:Y7"/>
    <mergeCell ref="Z6:Z7"/>
    <mergeCell ref="B26:E26"/>
    <mergeCell ref="G26:H26"/>
    <mergeCell ref="B1:Y1"/>
    <mergeCell ref="B3:Y3"/>
    <mergeCell ref="F4:J4"/>
    <mergeCell ref="E6:G6"/>
    <mergeCell ref="H6:J6"/>
    <mergeCell ref="K6:M6"/>
    <mergeCell ref="N6:P6"/>
    <mergeCell ref="Q6:S6"/>
    <mergeCell ref="T6:U6"/>
    <mergeCell ref="V6:W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C2">
      <selection activeCell="P32" sqref="P31:R32"/>
    </sheetView>
  </sheetViews>
  <sheetFormatPr defaultColWidth="9.140625" defaultRowHeight="15"/>
  <cols>
    <col min="1" max="1" width="1.421875" style="0" customWidth="1"/>
    <col min="2" max="2" width="3.00390625" style="1" customWidth="1"/>
    <col min="3" max="3" width="8.421875" style="2" customWidth="1"/>
    <col min="4" max="4" width="12.421875" style="3" customWidth="1"/>
    <col min="5" max="5" width="5.57421875" style="4" customWidth="1"/>
    <col min="6" max="6" width="5.140625" style="5" customWidth="1"/>
    <col min="7" max="7" width="4.00390625" style="6" customWidth="1"/>
    <col min="8" max="8" width="4.8515625" style="5" customWidth="1"/>
    <col min="9" max="9" width="5.421875" style="5" customWidth="1"/>
    <col min="10" max="10" width="3.57421875" style="7" customWidth="1"/>
    <col min="11" max="11" width="5.00390625" style="8" customWidth="1"/>
    <col min="12" max="12" width="4.8515625" style="8" customWidth="1"/>
    <col min="13" max="13" width="4.00390625" style="7" customWidth="1"/>
    <col min="14" max="14" width="5.421875" style="5" customWidth="1"/>
    <col min="15" max="15" width="5.140625" style="5" customWidth="1"/>
    <col min="16" max="16" width="4.57421875" style="7" customWidth="1"/>
    <col min="17" max="17" width="5.00390625" style="8" customWidth="1"/>
    <col min="18" max="18" width="4.421875" style="8" customWidth="1"/>
    <col min="19" max="19" width="3.421875" style="7" customWidth="1"/>
    <col min="20" max="20" width="4.140625" style="8" customWidth="1"/>
    <col min="21" max="21" width="4.00390625" style="7" customWidth="1"/>
    <col min="22" max="22" width="4.421875" style="0" customWidth="1"/>
    <col min="23" max="23" width="4.57421875" style="6" customWidth="1"/>
    <col min="24" max="24" width="6.421875" style="7" customWidth="1"/>
    <col min="25" max="25" width="7.57421875" style="7" customWidth="1"/>
  </cols>
  <sheetData>
    <row r="1" spans="2:25" ht="20.25">
      <c r="B1" s="97" t="s">
        <v>63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3" spans="2:25" s="95" customFormat="1" ht="20.25">
      <c r="B3" s="98" t="s">
        <v>66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</row>
    <row r="4" spans="2:25" s="9" customFormat="1" ht="15">
      <c r="B4" s="10"/>
      <c r="C4" s="10"/>
      <c r="D4" s="10"/>
      <c r="E4" s="10"/>
      <c r="F4" s="99"/>
      <c r="G4" s="99"/>
      <c r="H4" s="99"/>
      <c r="I4" s="99"/>
      <c r="J4" s="9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3:28" ht="15.75" thickBot="1">
      <c r="C5" s="11"/>
      <c r="D5" s="12"/>
      <c r="E5" s="13"/>
      <c r="F5" s="14"/>
      <c r="G5" s="15"/>
      <c r="H5" s="14"/>
      <c r="I5" s="14"/>
      <c r="J5" s="16"/>
      <c r="K5" s="17"/>
      <c r="L5" s="17"/>
      <c r="M5" s="16"/>
      <c r="N5" s="14"/>
      <c r="O5" s="14"/>
      <c r="P5" s="16"/>
      <c r="Q5" s="17"/>
      <c r="R5" s="17"/>
      <c r="S5" s="16"/>
      <c r="T5" s="17"/>
      <c r="U5" s="16"/>
      <c r="V5" s="18"/>
      <c r="W5" s="15"/>
      <c r="X5" s="16"/>
      <c r="Y5" s="19"/>
      <c r="Z5" s="20"/>
      <c r="AA5" s="21"/>
      <c r="AB5" s="20"/>
    </row>
    <row r="6" spans="1:28" s="27" customFormat="1" ht="30.75" customHeight="1" thickBot="1" thickTop="1">
      <c r="A6" s="22"/>
      <c r="B6" s="23"/>
      <c r="C6" s="24"/>
      <c r="D6" s="25" t="s">
        <v>0</v>
      </c>
      <c r="E6" s="100" t="s">
        <v>1</v>
      </c>
      <c r="F6" s="100"/>
      <c r="G6" s="100"/>
      <c r="H6" s="101" t="s">
        <v>2</v>
      </c>
      <c r="I6" s="101"/>
      <c r="J6" s="101"/>
      <c r="K6" s="101" t="s">
        <v>3</v>
      </c>
      <c r="L6" s="101"/>
      <c r="M6" s="101"/>
      <c r="N6" s="101" t="s">
        <v>4</v>
      </c>
      <c r="O6" s="101"/>
      <c r="P6" s="101"/>
      <c r="Q6" s="101" t="s">
        <v>5</v>
      </c>
      <c r="R6" s="101"/>
      <c r="S6" s="101"/>
      <c r="T6" s="101" t="s">
        <v>6</v>
      </c>
      <c r="U6" s="101"/>
      <c r="V6" s="102" t="s">
        <v>7</v>
      </c>
      <c r="W6" s="102"/>
      <c r="X6" s="103" t="s">
        <v>8</v>
      </c>
      <c r="Y6" s="104" t="s">
        <v>9</v>
      </c>
      <c r="Z6" s="104" t="s">
        <v>10</v>
      </c>
      <c r="AA6" s="26"/>
      <c r="AB6" s="26"/>
    </row>
    <row r="7" spans="1:28" s="42" customFormat="1" ht="16.5" thickBot="1" thickTop="1">
      <c r="A7" s="28"/>
      <c r="B7" s="29"/>
      <c r="C7" s="30"/>
      <c r="D7" s="31"/>
      <c r="E7" s="32" t="s">
        <v>11</v>
      </c>
      <c r="F7" s="33" t="s">
        <v>12</v>
      </c>
      <c r="G7" s="34" t="s">
        <v>13</v>
      </c>
      <c r="H7" s="35" t="s">
        <v>14</v>
      </c>
      <c r="I7" s="33" t="s">
        <v>15</v>
      </c>
      <c r="J7" s="34" t="s">
        <v>13</v>
      </c>
      <c r="K7" s="35" t="s">
        <v>16</v>
      </c>
      <c r="L7" s="33" t="s">
        <v>11</v>
      </c>
      <c r="M7" s="34" t="s">
        <v>13</v>
      </c>
      <c r="N7" s="35" t="s">
        <v>17</v>
      </c>
      <c r="O7" s="33" t="s">
        <v>18</v>
      </c>
      <c r="P7" s="34" t="s">
        <v>13</v>
      </c>
      <c r="Q7" s="36" t="s">
        <v>19</v>
      </c>
      <c r="R7" s="37" t="s">
        <v>20</v>
      </c>
      <c r="S7" s="34" t="s">
        <v>13</v>
      </c>
      <c r="T7" s="38" t="s">
        <v>17</v>
      </c>
      <c r="U7" s="39" t="s">
        <v>13</v>
      </c>
      <c r="V7" s="38" t="s">
        <v>17</v>
      </c>
      <c r="W7" s="40" t="s">
        <v>13</v>
      </c>
      <c r="X7" s="103"/>
      <c r="Y7" s="104"/>
      <c r="Z7" s="104"/>
      <c r="AA7" s="41"/>
      <c r="AB7" s="41"/>
    </row>
    <row r="8" spans="1:28" s="5" customFormat="1" ht="16.5" thickBot="1" thickTop="1">
      <c r="A8" s="43"/>
      <c r="B8" s="44"/>
      <c r="C8" s="45"/>
      <c r="D8" s="46"/>
      <c r="E8" s="47"/>
      <c r="F8" s="48"/>
      <c r="G8" s="49"/>
      <c r="H8" s="50"/>
      <c r="I8" s="48"/>
      <c r="J8" s="51"/>
      <c r="K8" s="50"/>
      <c r="L8" s="48"/>
      <c r="M8" s="51"/>
      <c r="N8" s="50"/>
      <c r="O8" s="48"/>
      <c r="P8" s="51"/>
      <c r="Q8" s="50"/>
      <c r="R8" s="48"/>
      <c r="S8" s="51"/>
      <c r="T8" s="50"/>
      <c r="U8" s="52"/>
      <c r="V8" s="53"/>
      <c r="W8" s="54"/>
      <c r="X8" s="55"/>
      <c r="Y8" s="56"/>
      <c r="Z8" s="57"/>
      <c r="AA8" s="58"/>
      <c r="AB8" s="58"/>
    </row>
    <row r="9" spans="1:28" s="5" customFormat="1" ht="16.5" thickBot="1" thickTop="1">
      <c r="A9" s="43"/>
      <c r="B9" s="59">
        <v>7</v>
      </c>
      <c r="C9" s="91" t="s">
        <v>44</v>
      </c>
      <c r="D9" s="92" t="s">
        <v>30</v>
      </c>
      <c r="E9" s="62">
        <v>6</v>
      </c>
      <c r="F9" s="62">
        <v>8</v>
      </c>
      <c r="G9" s="63">
        <f>E9*$E$7+F9*$F$7</f>
        <v>24</v>
      </c>
      <c r="H9" s="62">
        <v>1</v>
      </c>
      <c r="I9" s="62">
        <v>1</v>
      </c>
      <c r="J9" s="63">
        <f>H9*$H$7+I9*$I$7</f>
        <v>0</v>
      </c>
      <c r="K9" s="62"/>
      <c r="L9" s="62">
        <v>1</v>
      </c>
      <c r="M9" s="63">
        <f>K9*$K$7+L9*$L$7</f>
        <v>8</v>
      </c>
      <c r="N9" s="62">
        <v>6</v>
      </c>
      <c r="O9" s="62">
        <v>2</v>
      </c>
      <c r="P9" s="63">
        <f>N9*$N$7+O9*$O$7</f>
        <v>20</v>
      </c>
      <c r="Q9" s="62">
        <v>3</v>
      </c>
      <c r="R9" s="62">
        <v>4</v>
      </c>
      <c r="S9" s="63">
        <f>Q9*$Q$7+R9*$R$7</f>
        <v>-2</v>
      </c>
      <c r="T9" s="62">
        <v>1</v>
      </c>
      <c r="U9" s="64">
        <f aca="true" t="shared" si="0" ref="U9:U22">T9*$T$7</f>
        <v>5</v>
      </c>
      <c r="V9" s="62">
        <v>2</v>
      </c>
      <c r="W9" s="65">
        <f aca="true" t="shared" si="1" ref="W9:W22">V9*$V$7</f>
        <v>10</v>
      </c>
      <c r="X9" s="66">
        <f>G9+J9+M9+P9+S9+U9+W9</f>
        <v>65</v>
      </c>
      <c r="Y9" s="67" t="s">
        <v>60</v>
      </c>
      <c r="Z9" s="68">
        <f>(E9*2)+(H9)</f>
        <v>13</v>
      </c>
      <c r="AA9" s="58"/>
      <c r="AB9" s="58"/>
    </row>
    <row r="10" spans="1:28" s="5" customFormat="1" ht="16.5" thickBot="1" thickTop="1">
      <c r="A10" s="43"/>
      <c r="B10" s="59">
        <v>13</v>
      </c>
      <c r="C10" s="60" t="s">
        <v>21</v>
      </c>
      <c r="D10" s="61" t="s">
        <v>22</v>
      </c>
      <c r="E10" s="62"/>
      <c r="F10" s="62">
        <v>7</v>
      </c>
      <c r="G10" s="63">
        <f aca="true" t="shared" si="2" ref="G10:G22">E10*$E$7+F10*$F$7</f>
        <v>-21</v>
      </c>
      <c r="H10" s="62"/>
      <c r="I10" s="62">
        <v>4</v>
      </c>
      <c r="J10" s="63">
        <f aca="true" t="shared" si="3" ref="J10:J22">H10*$H$7+I10*$I$7</f>
        <v>-16</v>
      </c>
      <c r="K10" s="62">
        <v>2</v>
      </c>
      <c r="L10" s="62"/>
      <c r="M10" s="63">
        <f aca="true" t="shared" si="4" ref="M10:M22">K10*$K$7+L10*$L$7</f>
        <v>6</v>
      </c>
      <c r="N10" s="62"/>
      <c r="O10" s="62">
        <v>3</v>
      </c>
      <c r="P10" s="63">
        <f aca="true" t="shared" si="5" ref="P10:P22">N10*$N$7+O10*$O$7</f>
        <v>-15</v>
      </c>
      <c r="Q10" s="62">
        <v>3</v>
      </c>
      <c r="R10" s="62"/>
      <c r="S10" s="63">
        <f aca="true" t="shared" si="6" ref="S10:S22">Q10*$Q$7+R10*$R$7</f>
        <v>6</v>
      </c>
      <c r="T10" s="62"/>
      <c r="U10" s="64">
        <f t="shared" si="0"/>
        <v>0</v>
      </c>
      <c r="V10" s="62">
        <v>1</v>
      </c>
      <c r="W10" s="65">
        <f t="shared" si="1"/>
        <v>5</v>
      </c>
      <c r="X10" s="66">
        <f aca="true" t="shared" si="7" ref="X10:X22">G10+J10+M10+P10+S10+U10+W10</f>
        <v>-35</v>
      </c>
      <c r="Y10" s="67" t="s">
        <v>56</v>
      </c>
      <c r="Z10" s="68">
        <f aca="true" t="shared" si="8" ref="Z10:Z22">(E10*2)+(H10)</f>
        <v>0</v>
      </c>
      <c r="AA10" s="58"/>
      <c r="AB10" s="58"/>
    </row>
    <row r="11" spans="1:28" s="5" customFormat="1" ht="16.5" thickBot="1" thickTop="1">
      <c r="A11" s="43"/>
      <c r="B11" s="59">
        <v>15</v>
      </c>
      <c r="C11" s="69" t="s">
        <v>23</v>
      </c>
      <c r="D11" s="61" t="s">
        <v>24</v>
      </c>
      <c r="E11" s="62">
        <v>3</v>
      </c>
      <c r="F11" s="62">
        <v>8</v>
      </c>
      <c r="G11" s="63">
        <f t="shared" si="2"/>
        <v>0</v>
      </c>
      <c r="H11" s="62">
        <v>1</v>
      </c>
      <c r="I11" s="62">
        <v>1</v>
      </c>
      <c r="J11" s="63">
        <f t="shared" si="3"/>
        <v>0</v>
      </c>
      <c r="K11" s="62">
        <v>1</v>
      </c>
      <c r="L11" s="62">
        <v>5</v>
      </c>
      <c r="M11" s="63">
        <f t="shared" si="4"/>
        <v>43</v>
      </c>
      <c r="N11" s="62">
        <v>4</v>
      </c>
      <c r="O11" s="62">
        <v>5</v>
      </c>
      <c r="P11" s="63">
        <f t="shared" si="5"/>
        <v>-5</v>
      </c>
      <c r="Q11" s="62">
        <v>1</v>
      </c>
      <c r="R11" s="62">
        <v>2</v>
      </c>
      <c r="S11" s="63">
        <f t="shared" si="6"/>
        <v>-2</v>
      </c>
      <c r="T11" s="62"/>
      <c r="U11" s="64">
        <f t="shared" si="0"/>
        <v>0</v>
      </c>
      <c r="V11" s="62">
        <v>1</v>
      </c>
      <c r="W11" s="65">
        <f t="shared" si="1"/>
        <v>5</v>
      </c>
      <c r="X11" s="66">
        <f t="shared" si="7"/>
        <v>41</v>
      </c>
      <c r="Y11" s="67" t="s">
        <v>50</v>
      </c>
      <c r="Z11" s="68">
        <f t="shared" si="8"/>
        <v>7</v>
      </c>
      <c r="AA11" s="58"/>
      <c r="AB11" s="58"/>
    </row>
    <row r="12" spans="1:28" s="5" customFormat="1" ht="16.5" thickBot="1" thickTop="1">
      <c r="A12" s="43"/>
      <c r="B12" s="59">
        <v>18</v>
      </c>
      <c r="C12" s="60" t="s">
        <v>25</v>
      </c>
      <c r="D12" s="61" t="s">
        <v>26</v>
      </c>
      <c r="E12" s="62">
        <v>2</v>
      </c>
      <c r="F12" s="62">
        <v>10</v>
      </c>
      <c r="G12" s="63">
        <f t="shared" si="2"/>
        <v>-14</v>
      </c>
      <c r="H12" s="96">
        <v>6</v>
      </c>
      <c r="I12" s="62"/>
      <c r="J12" s="63">
        <f t="shared" si="3"/>
        <v>24</v>
      </c>
      <c r="K12" s="96">
        <v>6</v>
      </c>
      <c r="L12" s="62">
        <v>2</v>
      </c>
      <c r="M12" s="63">
        <f t="shared" si="4"/>
        <v>34</v>
      </c>
      <c r="N12" s="96">
        <v>9</v>
      </c>
      <c r="O12" s="62">
        <v>5</v>
      </c>
      <c r="P12" s="63">
        <f t="shared" si="5"/>
        <v>20</v>
      </c>
      <c r="Q12" s="62">
        <v>3</v>
      </c>
      <c r="R12" s="62">
        <v>2</v>
      </c>
      <c r="S12" s="63">
        <f t="shared" si="6"/>
        <v>2</v>
      </c>
      <c r="T12" s="62"/>
      <c r="U12" s="64">
        <f t="shared" si="0"/>
        <v>0</v>
      </c>
      <c r="V12" s="62"/>
      <c r="W12" s="65">
        <f t="shared" si="1"/>
        <v>0</v>
      </c>
      <c r="X12" s="66">
        <f t="shared" si="7"/>
        <v>66</v>
      </c>
      <c r="Y12" s="67" t="s">
        <v>49</v>
      </c>
      <c r="Z12" s="68">
        <f t="shared" si="8"/>
        <v>10</v>
      </c>
      <c r="AA12" s="58"/>
      <c r="AB12" s="58"/>
    </row>
    <row r="13" spans="1:28" s="5" customFormat="1" ht="16.5" thickBot="1" thickTop="1">
      <c r="A13" s="43"/>
      <c r="B13" s="70">
        <v>19</v>
      </c>
      <c r="C13" s="69" t="s">
        <v>41</v>
      </c>
      <c r="D13" s="61" t="s">
        <v>42</v>
      </c>
      <c r="E13" s="62">
        <v>1</v>
      </c>
      <c r="F13" s="62">
        <v>4</v>
      </c>
      <c r="G13" s="63">
        <f>E13*$E$7+F13*$F$7</f>
        <v>-4</v>
      </c>
      <c r="H13" s="62"/>
      <c r="I13" s="62"/>
      <c r="J13" s="63">
        <f>H13*$H$7+I13*$I$7</f>
        <v>0</v>
      </c>
      <c r="K13" s="62"/>
      <c r="L13" s="62">
        <v>6</v>
      </c>
      <c r="M13" s="63">
        <f>K13*$K$7+L13*$L$7</f>
        <v>48</v>
      </c>
      <c r="N13" s="62"/>
      <c r="O13" s="62">
        <v>4</v>
      </c>
      <c r="P13" s="63">
        <f>N13*$N$7+O13*$O$7</f>
        <v>-20</v>
      </c>
      <c r="Q13" s="62">
        <v>1</v>
      </c>
      <c r="R13" s="62">
        <v>1</v>
      </c>
      <c r="S13" s="63">
        <f>Q13*$Q$7+R13*$R$7</f>
        <v>0</v>
      </c>
      <c r="T13" s="62"/>
      <c r="U13" s="64">
        <f t="shared" si="0"/>
        <v>0</v>
      </c>
      <c r="V13" s="62"/>
      <c r="W13" s="65">
        <f t="shared" si="1"/>
        <v>0</v>
      </c>
      <c r="X13" s="66">
        <f>G13+J13+M13+P13+S13+U13+W13</f>
        <v>24</v>
      </c>
      <c r="Y13" s="67" t="s">
        <v>51</v>
      </c>
      <c r="Z13" s="68">
        <f t="shared" si="8"/>
        <v>2</v>
      </c>
      <c r="AA13" s="58"/>
      <c r="AB13" s="58"/>
    </row>
    <row r="14" spans="1:28" s="5" customFormat="1" ht="16.5" thickBot="1" thickTop="1">
      <c r="A14" s="43"/>
      <c r="B14" s="70">
        <v>27</v>
      </c>
      <c r="C14" s="93" t="s">
        <v>33</v>
      </c>
      <c r="D14" s="92" t="s">
        <v>64</v>
      </c>
      <c r="E14" s="62"/>
      <c r="F14" s="62"/>
      <c r="G14" s="63">
        <f t="shared" si="2"/>
        <v>0</v>
      </c>
      <c r="H14" s="62"/>
      <c r="I14" s="62"/>
      <c r="J14" s="63">
        <f t="shared" si="3"/>
        <v>0</v>
      </c>
      <c r="K14" s="62"/>
      <c r="L14" s="62"/>
      <c r="M14" s="63">
        <f t="shared" si="4"/>
        <v>0</v>
      </c>
      <c r="N14" s="62"/>
      <c r="O14" s="62"/>
      <c r="P14" s="63">
        <f t="shared" si="5"/>
        <v>0</v>
      </c>
      <c r="Q14" s="62"/>
      <c r="R14" s="62"/>
      <c r="S14" s="63">
        <f t="shared" si="6"/>
        <v>0</v>
      </c>
      <c r="T14" s="62"/>
      <c r="U14" s="64">
        <f t="shared" si="0"/>
        <v>0</v>
      </c>
      <c r="V14" s="62"/>
      <c r="W14" s="65">
        <f t="shared" si="1"/>
        <v>0</v>
      </c>
      <c r="X14" s="66">
        <f t="shared" si="7"/>
        <v>0</v>
      </c>
      <c r="Y14" s="67" t="s">
        <v>47</v>
      </c>
      <c r="Z14" s="68">
        <f t="shared" si="8"/>
        <v>0</v>
      </c>
      <c r="AA14" s="58"/>
      <c r="AB14" s="58"/>
    </row>
    <row r="15" spans="1:28" s="5" customFormat="1" ht="16.5" thickBot="1" thickTop="1">
      <c r="A15" s="43"/>
      <c r="B15" s="70">
        <v>30</v>
      </c>
      <c r="C15" s="60" t="s">
        <v>27</v>
      </c>
      <c r="D15" s="71" t="s">
        <v>28</v>
      </c>
      <c r="E15" s="62"/>
      <c r="F15" s="62">
        <v>1</v>
      </c>
      <c r="G15" s="63">
        <f t="shared" si="2"/>
        <v>-3</v>
      </c>
      <c r="H15" s="62">
        <v>2</v>
      </c>
      <c r="I15" s="62">
        <v>2</v>
      </c>
      <c r="J15" s="63">
        <f t="shared" si="3"/>
        <v>0</v>
      </c>
      <c r="K15" s="62"/>
      <c r="L15" s="62">
        <v>1</v>
      </c>
      <c r="M15" s="63">
        <f t="shared" si="4"/>
        <v>8</v>
      </c>
      <c r="N15" s="62">
        <v>1</v>
      </c>
      <c r="O15" s="62"/>
      <c r="P15" s="63">
        <f t="shared" si="5"/>
        <v>5</v>
      </c>
      <c r="Q15" s="62">
        <v>2</v>
      </c>
      <c r="R15" s="62"/>
      <c r="S15" s="63">
        <f t="shared" si="6"/>
        <v>4</v>
      </c>
      <c r="T15" s="62"/>
      <c r="U15" s="64">
        <f t="shared" si="0"/>
        <v>0</v>
      </c>
      <c r="V15" s="62"/>
      <c r="W15" s="65">
        <f t="shared" si="1"/>
        <v>0</v>
      </c>
      <c r="X15" s="66">
        <f t="shared" si="7"/>
        <v>14</v>
      </c>
      <c r="Y15" s="67" t="s">
        <v>52</v>
      </c>
      <c r="Z15" s="68">
        <f t="shared" si="8"/>
        <v>2</v>
      </c>
      <c r="AA15" s="58"/>
      <c r="AB15" s="58"/>
    </row>
    <row r="16" spans="1:28" s="5" customFormat="1" ht="16.5" thickBot="1" thickTop="1">
      <c r="A16" s="43"/>
      <c r="B16" s="59">
        <v>31</v>
      </c>
      <c r="C16" s="60" t="s">
        <v>27</v>
      </c>
      <c r="D16" s="61" t="s">
        <v>29</v>
      </c>
      <c r="E16" s="62">
        <v>5</v>
      </c>
      <c r="F16" s="62">
        <v>13</v>
      </c>
      <c r="G16" s="63">
        <f t="shared" si="2"/>
        <v>1</v>
      </c>
      <c r="H16" s="62"/>
      <c r="I16" s="62"/>
      <c r="J16" s="63">
        <f t="shared" si="3"/>
        <v>0</v>
      </c>
      <c r="K16" s="62"/>
      <c r="L16" s="96">
        <v>8</v>
      </c>
      <c r="M16" s="63">
        <f t="shared" si="4"/>
        <v>64</v>
      </c>
      <c r="N16" s="62">
        <v>1</v>
      </c>
      <c r="O16" s="62">
        <v>2</v>
      </c>
      <c r="P16" s="63">
        <f t="shared" si="5"/>
        <v>-5</v>
      </c>
      <c r="Q16" s="62"/>
      <c r="R16" s="62">
        <v>1</v>
      </c>
      <c r="S16" s="63">
        <f t="shared" si="6"/>
        <v>-2</v>
      </c>
      <c r="T16" s="62">
        <v>2</v>
      </c>
      <c r="U16" s="64">
        <f t="shared" si="0"/>
        <v>10</v>
      </c>
      <c r="V16" s="62"/>
      <c r="W16" s="65">
        <f t="shared" si="1"/>
        <v>0</v>
      </c>
      <c r="X16" s="66">
        <f t="shared" si="7"/>
        <v>68</v>
      </c>
      <c r="Y16" s="67" t="s">
        <v>48</v>
      </c>
      <c r="Z16" s="68">
        <f t="shared" si="8"/>
        <v>10</v>
      </c>
      <c r="AA16" s="58"/>
      <c r="AB16" s="58"/>
    </row>
    <row r="17" spans="1:28" s="5" customFormat="1" ht="16.5" thickBot="1" thickTop="1">
      <c r="A17" s="43"/>
      <c r="B17" s="70">
        <v>35</v>
      </c>
      <c r="C17" s="60" t="s">
        <v>31</v>
      </c>
      <c r="D17" s="71" t="s">
        <v>32</v>
      </c>
      <c r="E17" s="62"/>
      <c r="F17" s="62">
        <v>3</v>
      </c>
      <c r="G17" s="63">
        <f t="shared" si="2"/>
        <v>-9</v>
      </c>
      <c r="H17" s="62"/>
      <c r="I17" s="62"/>
      <c r="J17" s="63">
        <f t="shared" si="3"/>
        <v>0</v>
      </c>
      <c r="K17" s="62"/>
      <c r="L17" s="62">
        <v>1</v>
      </c>
      <c r="M17" s="63">
        <f t="shared" si="4"/>
        <v>8</v>
      </c>
      <c r="N17" s="62"/>
      <c r="O17" s="62">
        <v>2</v>
      </c>
      <c r="P17" s="63">
        <f t="shared" si="5"/>
        <v>-10</v>
      </c>
      <c r="Q17" s="62">
        <v>1</v>
      </c>
      <c r="R17" s="62"/>
      <c r="S17" s="63">
        <f t="shared" si="6"/>
        <v>2</v>
      </c>
      <c r="T17" s="62"/>
      <c r="U17" s="64">
        <f t="shared" si="0"/>
        <v>0</v>
      </c>
      <c r="V17" s="62"/>
      <c r="W17" s="65">
        <f t="shared" si="1"/>
        <v>0</v>
      </c>
      <c r="X17" s="66">
        <f t="shared" si="7"/>
        <v>-9</v>
      </c>
      <c r="Y17" s="67" t="s">
        <v>55</v>
      </c>
      <c r="Z17" s="68">
        <f t="shared" si="8"/>
        <v>0</v>
      </c>
      <c r="AA17" s="58"/>
      <c r="AB17" s="58"/>
    </row>
    <row r="18" spans="1:28" s="5" customFormat="1" ht="16.5" thickBot="1" thickTop="1">
      <c r="A18" s="43"/>
      <c r="B18" s="59">
        <v>38</v>
      </c>
      <c r="C18" s="69" t="s">
        <v>33</v>
      </c>
      <c r="D18" s="61" t="s">
        <v>34</v>
      </c>
      <c r="E18" s="62"/>
      <c r="F18" s="62"/>
      <c r="G18" s="63">
        <f t="shared" si="2"/>
        <v>0</v>
      </c>
      <c r="H18" s="62"/>
      <c r="I18" s="62"/>
      <c r="J18" s="63">
        <f t="shared" si="3"/>
        <v>0</v>
      </c>
      <c r="K18" s="62"/>
      <c r="L18" s="62"/>
      <c r="M18" s="63">
        <f t="shared" si="4"/>
        <v>0</v>
      </c>
      <c r="N18" s="62"/>
      <c r="O18" s="62"/>
      <c r="P18" s="63">
        <f t="shared" si="5"/>
        <v>0</v>
      </c>
      <c r="Q18" s="62"/>
      <c r="R18" s="62"/>
      <c r="S18" s="63">
        <f t="shared" si="6"/>
        <v>0</v>
      </c>
      <c r="T18" s="62"/>
      <c r="U18" s="64">
        <f t="shared" si="0"/>
        <v>0</v>
      </c>
      <c r="V18" s="62"/>
      <c r="W18" s="65">
        <f t="shared" si="1"/>
        <v>0</v>
      </c>
      <c r="X18" s="66">
        <f t="shared" si="7"/>
        <v>0</v>
      </c>
      <c r="Y18" s="67" t="s">
        <v>47</v>
      </c>
      <c r="Z18" s="68">
        <f t="shared" si="8"/>
        <v>0</v>
      </c>
      <c r="AA18" s="58"/>
      <c r="AB18" s="58"/>
    </row>
    <row r="19" spans="1:28" s="5" customFormat="1" ht="16.5" thickBot="1" thickTop="1">
      <c r="A19" s="43"/>
      <c r="B19" s="59">
        <v>40</v>
      </c>
      <c r="C19" s="60" t="s">
        <v>35</v>
      </c>
      <c r="D19" s="61" t="s">
        <v>36</v>
      </c>
      <c r="E19" s="62">
        <v>1</v>
      </c>
      <c r="F19" s="62">
        <v>3</v>
      </c>
      <c r="G19" s="63">
        <f t="shared" si="2"/>
        <v>-1</v>
      </c>
      <c r="H19" s="62"/>
      <c r="I19" s="62">
        <v>2</v>
      </c>
      <c r="J19" s="63">
        <f t="shared" si="3"/>
        <v>-8</v>
      </c>
      <c r="K19" s="62">
        <v>2</v>
      </c>
      <c r="L19" s="62">
        <v>5</v>
      </c>
      <c r="M19" s="63">
        <f t="shared" si="4"/>
        <v>46</v>
      </c>
      <c r="N19" s="62">
        <v>2</v>
      </c>
      <c r="O19" s="62">
        <v>2</v>
      </c>
      <c r="P19" s="63">
        <f t="shared" si="5"/>
        <v>0</v>
      </c>
      <c r="Q19" s="62">
        <v>1</v>
      </c>
      <c r="R19" s="62">
        <v>1</v>
      </c>
      <c r="S19" s="63">
        <f t="shared" si="6"/>
        <v>0</v>
      </c>
      <c r="T19" s="62"/>
      <c r="U19" s="64">
        <f t="shared" si="0"/>
        <v>0</v>
      </c>
      <c r="V19" s="62"/>
      <c r="W19" s="65">
        <f t="shared" si="1"/>
        <v>0</v>
      </c>
      <c r="X19" s="66">
        <f t="shared" si="7"/>
        <v>37</v>
      </c>
      <c r="Y19" s="67" t="s">
        <v>51</v>
      </c>
      <c r="Z19" s="68">
        <f t="shared" si="8"/>
        <v>2</v>
      </c>
      <c r="AA19" s="58"/>
      <c r="AB19" s="58"/>
    </row>
    <row r="20" spans="1:28" ht="16.5" thickBot="1" thickTop="1">
      <c r="A20" s="72"/>
      <c r="B20" s="70">
        <v>42</v>
      </c>
      <c r="C20" s="60" t="s">
        <v>37</v>
      </c>
      <c r="D20" s="71" t="s">
        <v>38</v>
      </c>
      <c r="E20" s="62"/>
      <c r="F20" s="62">
        <v>2</v>
      </c>
      <c r="G20" s="63">
        <f t="shared" si="2"/>
        <v>-6</v>
      </c>
      <c r="H20" s="62"/>
      <c r="I20" s="62"/>
      <c r="J20" s="63">
        <f t="shared" si="3"/>
        <v>0</v>
      </c>
      <c r="K20" s="62">
        <v>1</v>
      </c>
      <c r="L20" s="62">
        <v>2</v>
      </c>
      <c r="M20" s="63">
        <f t="shared" si="4"/>
        <v>19</v>
      </c>
      <c r="N20" s="62"/>
      <c r="O20" s="62">
        <v>1</v>
      </c>
      <c r="P20" s="63">
        <f t="shared" si="5"/>
        <v>-5</v>
      </c>
      <c r="Q20" s="62"/>
      <c r="R20" s="62"/>
      <c r="S20" s="63">
        <f t="shared" si="6"/>
        <v>0</v>
      </c>
      <c r="T20" s="62"/>
      <c r="U20" s="64">
        <f t="shared" si="0"/>
        <v>0</v>
      </c>
      <c r="V20" s="62"/>
      <c r="W20" s="65">
        <f t="shared" si="1"/>
        <v>0</v>
      </c>
      <c r="X20" s="66">
        <f t="shared" si="7"/>
        <v>8</v>
      </c>
      <c r="Y20" s="67" t="s">
        <v>54</v>
      </c>
      <c r="Z20" s="68">
        <f t="shared" si="8"/>
        <v>0</v>
      </c>
      <c r="AA20" s="20"/>
      <c r="AB20" s="20"/>
    </row>
    <row r="21" spans="1:28" ht="16.5" thickBot="1" thickTop="1">
      <c r="A21" s="72"/>
      <c r="B21" s="59">
        <v>49</v>
      </c>
      <c r="C21" s="69" t="s">
        <v>39</v>
      </c>
      <c r="D21" s="61" t="s">
        <v>40</v>
      </c>
      <c r="E21" s="62"/>
      <c r="F21" s="62">
        <v>6</v>
      </c>
      <c r="G21" s="63">
        <f t="shared" si="2"/>
        <v>-18</v>
      </c>
      <c r="H21" s="62"/>
      <c r="I21" s="62">
        <v>2</v>
      </c>
      <c r="J21" s="63">
        <f t="shared" si="3"/>
        <v>-8</v>
      </c>
      <c r="K21" s="62">
        <v>1</v>
      </c>
      <c r="L21" s="62">
        <v>4</v>
      </c>
      <c r="M21" s="63">
        <f t="shared" si="4"/>
        <v>35</v>
      </c>
      <c r="N21" s="62"/>
      <c r="O21" s="62"/>
      <c r="P21" s="63">
        <f t="shared" si="5"/>
        <v>0</v>
      </c>
      <c r="Q21" s="62">
        <v>1</v>
      </c>
      <c r="R21" s="62"/>
      <c r="S21" s="63">
        <f t="shared" si="6"/>
        <v>2</v>
      </c>
      <c r="T21" s="62"/>
      <c r="U21" s="64">
        <f t="shared" si="0"/>
        <v>0</v>
      </c>
      <c r="V21" s="62"/>
      <c r="W21" s="65">
        <f t="shared" si="1"/>
        <v>0</v>
      </c>
      <c r="X21" s="66">
        <f t="shared" si="7"/>
        <v>11</v>
      </c>
      <c r="Y21" s="67" t="s">
        <v>53</v>
      </c>
      <c r="Z21" s="68">
        <f t="shared" si="8"/>
        <v>0</v>
      </c>
      <c r="AA21" s="20"/>
      <c r="AB21" s="20"/>
    </row>
    <row r="22" spans="1:28" ht="16.5" thickBot="1" thickTop="1">
      <c r="A22" s="72"/>
      <c r="B22" s="59">
        <v>52</v>
      </c>
      <c r="C22" s="93" t="s">
        <v>45</v>
      </c>
      <c r="D22" s="92" t="s">
        <v>46</v>
      </c>
      <c r="E22" s="62">
        <v>2</v>
      </c>
      <c r="F22" s="62">
        <v>8</v>
      </c>
      <c r="G22" s="63">
        <f t="shared" si="2"/>
        <v>-8</v>
      </c>
      <c r="H22" s="62"/>
      <c r="I22" s="62"/>
      <c r="J22" s="63">
        <f t="shared" si="3"/>
        <v>0</v>
      </c>
      <c r="K22" s="62">
        <v>3</v>
      </c>
      <c r="L22" s="62">
        <v>6</v>
      </c>
      <c r="M22" s="63">
        <f t="shared" si="4"/>
        <v>57</v>
      </c>
      <c r="N22" s="62">
        <v>3</v>
      </c>
      <c r="O22" s="62">
        <v>1</v>
      </c>
      <c r="P22" s="63">
        <f t="shared" si="5"/>
        <v>10</v>
      </c>
      <c r="Q22" s="62"/>
      <c r="R22" s="62">
        <v>3</v>
      </c>
      <c r="S22" s="63">
        <f t="shared" si="6"/>
        <v>-6</v>
      </c>
      <c r="T22" s="62">
        <v>2</v>
      </c>
      <c r="U22" s="64">
        <f t="shared" si="0"/>
        <v>10</v>
      </c>
      <c r="V22" s="62"/>
      <c r="W22" s="65">
        <f t="shared" si="1"/>
        <v>0</v>
      </c>
      <c r="X22" s="66">
        <f t="shared" si="7"/>
        <v>63</v>
      </c>
      <c r="Y22" s="67" t="s">
        <v>59</v>
      </c>
      <c r="Z22" s="68">
        <f t="shared" si="8"/>
        <v>4</v>
      </c>
      <c r="AA22" s="20"/>
      <c r="AB22" s="20"/>
    </row>
    <row r="23" spans="1:28" ht="16.5" thickBot="1" thickTop="1">
      <c r="A23" s="72"/>
      <c r="B23" s="73"/>
      <c r="C23" s="74"/>
      <c r="D23" s="75"/>
      <c r="E23" s="76"/>
      <c r="F23" s="77"/>
      <c r="G23" s="63"/>
      <c r="H23" s="76"/>
      <c r="I23" s="77"/>
      <c r="J23" s="63"/>
      <c r="K23" s="76"/>
      <c r="L23" s="77"/>
      <c r="M23" s="63"/>
      <c r="N23" s="76"/>
      <c r="O23" s="77"/>
      <c r="P23" s="63"/>
      <c r="Q23" s="76"/>
      <c r="R23" s="77"/>
      <c r="S23" s="63"/>
      <c r="T23" s="76"/>
      <c r="U23" s="64"/>
      <c r="V23" s="77"/>
      <c r="W23" s="78"/>
      <c r="X23" s="66"/>
      <c r="Y23" s="79"/>
      <c r="Z23" s="68"/>
      <c r="AA23" s="20"/>
      <c r="AB23" s="20"/>
    </row>
    <row r="24" spans="1:28" ht="16.5" thickBot="1" thickTop="1">
      <c r="A24" s="72"/>
      <c r="B24" s="80"/>
      <c r="C24" s="81"/>
      <c r="D24" s="82"/>
      <c r="E24" s="83">
        <f>SUM(E9:E22)</f>
        <v>20</v>
      </c>
      <c r="F24" s="83">
        <f>SUM(F9:F22)</f>
        <v>73</v>
      </c>
      <c r="G24" s="83"/>
      <c r="H24" s="83">
        <f>SUM(H9:H22)</f>
        <v>10</v>
      </c>
      <c r="I24" s="83">
        <f>SUM(I9:I22)</f>
        <v>12</v>
      </c>
      <c r="J24" s="83"/>
      <c r="K24" s="83">
        <f>SUM(K9:K22)</f>
        <v>16</v>
      </c>
      <c r="L24" s="83">
        <f>SUM(L9:L22)</f>
        <v>41</v>
      </c>
      <c r="M24" s="83"/>
      <c r="N24" s="83">
        <f>SUM(N9:N22)</f>
        <v>26</v>
      </c>
      <c r="O24" s="83">
        <f>SUM(O9:O22)</f>
        <v>27</v>
      </c>
      <c r="P24" s="83"/>
      <c r="Q24" s="83">
        <f>SUM(Q9:Q22)</f>
        <v>16</v>
      </c>
      <c r="R24" s="83">
        <f>SUM(R9:R22)</f>
        <v>14</v>
      </c>
      <c r="S24" s="83"/>
      <c r="T24" s="83">
        <f>SUM(T9:T22)</f>
        <v>5</v>
      </c>
      <c r="U24" s="83"/>
      <c r="V24" s="83">
        <f>SUM(V9:V22)</f>
        <v>4</v>
      </c>
      <c r="W24" s="83"/>
      <c r="X24" s="83">
        <f>SUM(X9:X22)</f>
        <v>353</v>
      </c>
      <c r="Y24" s="84"/>
      <c r="Z24" s="83">
        <f>SUM(Z9:Z22)</f>
        <v>50</v>
      </c>
      <c r="AA24" s="21"/>
      <c r="AB24" s="20"/>
    </row>
    <row r="25" spans="6:26" ht="15.75" thickTop="1">
      <c r="F25" s="86">
        <f>E24/(E24+F24)</f>
        <v>0.21505376344086022</v>
      </c>
      <c r="I25" s="86">
        <f>H24/(H24+I24)</f>
        <v>0.45454545454545453</v>
      </c>
      <c r="Z25" s="87"/>
    </row>
    <row r="26" spans="2:9" ht="15">
      <c r="B26" s="105"/>
      <c r="C26" s="105"/>
      <c r="D26" s="105"/>
      <c r="E26" s="105"/>
      <c r="G26" s="106"/>
      <c r="H26" s="106"/>
      <c r="I26" s="86"/>
    </row>
    <row r="27" spans="2:9" ht="15">
      <c r="B27" s="3"/>
      <c r="C27" s="3" t="s">
        <v>76</v>
      </c>
      <c r="E27" s="3"/>
      <c r="G27" s="88"/>
      <c r="H27" s="88"/>
      <c r="I27" s="86"/>
    </row>
  </sheetData>
  <sheetProtection selectLockedCells="1" selectUnlockedCells="1"/>
  <mergeCells count="15">
    <mergeCell ref="X6:X7"/>
    <mergeCell ref="Y6:Y7"/>
    <mergeCell ref="Z6:Z7"/>
    <mergeCell ref="B26:E26"/>
    <mergeCell ref="G26:H26"/>
    <mergeCell ref="B1:Y1"/>
    <mergeCell ref="B3:Y3"/>
    <mergeCell ref="F4:J4"/>
    <mergeCell ref="E6:G6"/>
    <mergeCell ref="H6:J6"/>
    <mergeCell ref="K6:M6"/>
    <mergeCell ref="N6:P6"/>
    <mergeCell ref="Q6:S6"/>
    <mergeCell ref="T6:U6"/>
    <mergeCell ref="V6:W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2">
      <selection activeCell="Y20" sqref="Y20"/>
    </sheetView>
  </sheetViews>
  <sheetFormatPr defaultColWidth="9.140625" defaultRowHeight="15"/>
  <cols>
    <col min="1" max="1" width="1.421875" style="0" customWidth="1"/>
    <col min="2" max="2" width="3.00390625" style="1" customWidth="1"/>
    <col min="3" max="3" width="8.421875" style="2" customWidth="1"/>
    <col min="4" max="4" width="12.421875" style="3" customWidth="1"/>
    <col min="5" max="5" width="5.57421875" style="4" customWidth="1"/>
    <col min="6" max="6" width="5.140625" style="5" customWidth="1"/>
    <col min="7" max="7" width="4.00390625" style="6" customWidth="1"/>
    <col min="8" max="8" width="4.8515625" style="5" customWidth="1"/>
    <col min="9" max="9" width="5.421875" style="5" customWidth="1"/>
    <col min="10" max="10" width="3.57421875" style="7" customWidth="1"/>
    <col min="11" max="11" width="5.00390625" style="8" customWidth="1"/>
    <col min="12" max="12" width="4.8515625" style="8" customWidth="1"/>
    <col min="13" max="13" width="4.00390625" style="7" customWidth="1"/>
    <col min="14" max="14" width="5.421875" style="5" customWidth="1"/>
    <col min="15" max="15" width="5.140625" style="5" customWidth="1"/>
    <col min="16" max="16" width="4.57421875" style="7" customWidth="1"/>
    <col min="17" max="17" width="5.00390625" style="8" customWidth="1"/>
    <col min="18" max="18" width="4.421875" style="8" customWidth="1"/>
    <col min="19" max="19" width="3.421875" style="7" customWidth="1"/>
    <col min="20" max="20" width="4.140625" style="8" customWidth="1"/>
    <col min="21" max="21" width="4.00390625" style="7" customWidth="1"/>
    <col min="22" max="22" width="4.421875" style="0" customWidth="1"/>
    <col min="23" max="23" width="4.57421875" style="6" customWidth="1"/>
    <col min="24" max="24" width="6.421875" style="7" customWidth="1"/>
    <col min="25" max="25" width="7.57421875" style="7" customWidth="1"/>
  </cols>
  <sheetData>
    <row r="1" spans="2:25" ht="20.25">
      <c r="B1" s="97" t="s">
        <v>63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3" spans="2:25" s="95" customFormat="1" ht="20.25">
      <c r="B3" s="98" t="s">
        <v>67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</row>
    <row r="4" spans="2:25" s="9" customFormat="1" ht="15">
      <c r="B4" s="10"/>
      <c r="C4" s="10"/>
      <c r="D4" s="10"/>
      <c r="E4" s="10"/>
      <c r="F4" s="99"/>
      <c r="G4" s="99"/>
      <c r="H4" s="99"/>
      <c r="I4" s="99"/>
      <c r="J4" s="9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3:28" ht="15.75" thickBot="1">
      <c r="C5" s="11"/>
      <c r="D5" s="12"/>
      <c r="E5" s="13"/>
      <c r="F5" s="14"/>
      <c r="G5" s="15"/>
      <c r="H5" s="14"/>
      <c r="I5" s="14"/>
      <c r="J5" s="16"/>
      <c r="K5" s="17"/>
      <c r="L5" s="17"/>
      <c r="M5" s="16"/>
      <c r="N5" s="14"/>
      <c r="O5" s="14"/>
      <c r="P5" s="16"/>
      <c r="Q5" s="17"/>
      <c r="R5" s="17"/>
      <c r="S5" s="16"/>
      <c r="T5" s="17"/>
      <c r="U5" s="16"/>
      <c r="V5" s="18"/>
      <c r="W5" s="15"/>
      <c r="X5" s="16"/>
      <c r="Y5" s="19"/>
      <c r="Z5" s="20"/>
      <c r="AA5" s="21"/>
      <c r="AB5" s="20"/>
    </row>
    <row r="6" spans="1:28" s="27" customFormat="1" ht="30.75" customHeight="1" thickBot="1" thickTop="1">
      <c r="A6" s="22"/>
      <c r="B6" s="23"/>
      <c r="C6" s="24"/>
      <c r="D6" s="25" t="s">
        <v>0</v>
      </c>
      <c r="E6" s="100" t="s">
        <v>1</v>
      </c>
      <c r="F6" s="100"/>
      <c r="G6" s="100"/>
      <c r="H6" s="101" t="s">
        <v>2</v>
      </c>
      <c r="I6" s="101"/>
      <c r="J6" s="101"/>
      <c r="K6" s="101" t="s">
        <v>3</v>
      </c>
      <c r="L6" s="101"/>
      <c r="M6" s="101"/>
      <c r="N6" s="101" t="s">
        <v>4</v>
      </c>
      <c r="O6" s="101"/>
      <c r="P6" s="101"/>
      <c r="Q6" s="101" t="s">
        <v>5</v>
      </c>
      <c r="R6" s="101"/>
      <c r="S6" s="101"/>
      <c r="T6" s="101" t="s">
        <v>6</v>
      </c>
      <c r="U6" s="101"/>
      <c r="V6" s="102" t="s">
        <v>7</v>
      </c>
      <c r="W6" s="102"/>
      <c r="X6" s="103" t="s">
        <v>8</v>
      </c>
      <c r="Y6" s="104" t="s">
        <v>9</v>
      </c>
      <c r="Z6" s="104" t="s">
        <v>10</v>
      </c>
      <c r="AA6" s="26"/>
      <c r="AB6" s="26"/>
    </row>
    <row r="7" spans="1:28" s="42" customFormat="1" ht="16.5" thickBot="1" thickTop="1">
      <c r="A7" s="28"/>
      <c r="B7" s="29"/>
      <c r="C7" s="30"/>
      <c r="D7" s="31"/>
      <c r="E7" s="32" t="s">
        <v>11</v>
      </c>
      <c r="F7" s="33" t="s">
        <v>12</v>
      </c>
      <c r="G7" s="34" t="s">
        <v>13</v>
      </c>
      <c r="H7" s="35" t="s">
        <v>14</v>
      </c>
      <c r="I7" s="33" t="s">
        <v>15</v>
      </c>
      <c r="J7" s="34" t="s">
        <v>13</v>
      </c>
      <c r="K7" s="35" t="s">
        <v>16</v>
      </c>
      <c r="L7" s="33" t="s">
        <v>11</v>
      </c>
      <c r="M7" s="34" t="s">
        <v>13</v>
      </c>
      <c r="N7" s="35" t="s">
        <v>17</v>
      </c>
      <c r="O7" s="33" t="s">
        <v>18</v>
      </c>
      <c r="P7" s="34" t="s">
        <v>13</v>
      </c>
      <c r="Q7" s="36" t="s">
        <v>19</v>
      </c>
      <c r="R7" s="37" t="s">
        <v>20</v>
      </c>
      <c r="S7" s="34" t="s">
        <v>13</v>
      </c>
      <c r="T7" s="38" t="s">
        <v>17</v>
      </c>
      <c r="U7" s="39" t="s">
        <v>13</v>
      </c>
      <c r="V7" s="38" t="s">
        <v>17</v>
      </c>
      <c r="W7" s="40" t="s">
        <v>13</v>
      </c>
      <c r="X7" s="103"/>
      <c r="Y7" s="104"/>
      <c r="Z7" s="104"/>
      <c r="AA7" s="41"/>
      <c r="AB7" s="41"/>
    </row>
    <row r="8" spans="1:28" s="5" customFormat="1" ht="16.5" thickBot="1" thickTop="1">
      <c r="A8" s="43"/>
      <c r="B8" s="44"/>
      <c r="C8" s="45"/>
      <c r="D8" s="46"/>
      <c r="E8" s="47"/>
      <c r="F8" s="48"/>
      <c r="G8" s="49"/>
      <c r="H8" s="50"/>
      <c r="I8" s="48"/>
      <c r="J8" s="51"/>
      <c r="K8" s="50"/>
      <c r="L8" s="48"/>
      <c r="M8" s="51"/>
      <c r="N8" s="50"/>
      <c r="O8" s="48"/>
      <c r="P8" s="51"/>
      <c r="Q8" s="50"/>
      <c r="R8" s="48"/>
      <c r="S8" s="51"/>
      <c r="T8" s="50"/>
      <c r="U8" s="52"/>
      <c r="V8" s="53"/>
      <c r="W8" s="54"/>
      <c r="X8" s="55"/>
      <c r="Y8" s="56"/>
      <c r="Z8" s="57"/>
      <c r="AA8" s="58"/>
      <c r="AB8" s="58"/>
    </row>
    <row r="9" spans="1:28" s="5" customFormat="1" ht="16.5" thickBot="1" thickTop="1">
      <c r="A9" s="43"/>
      <c r="B9" s="59">
        <v>7</v>
      </c>
      <c r="C9" s="91" t="s">
        <v>44</v>
      </c>
      <c r="D9" s="92" t="s">
        <v>30</v>
      </c>
      <c r="E9" s="62">
        <v>3</v>
      </c>
      <c r="F9" s="62">
        <v>6</v>
      </c>
      <c r="G9" s="63">
        <f>E9*$E$7+F9*$F$7</f>
        <v>6</v>
      </c>
      <c r="H9" s="62"/>
      <c r="I9" s="62"/>
      <c r="J9" s="63">
        <f>H9*$H$7+I9*$I$7</f>
        <v>0</v>
      </c>
      <c r="K9" s="62">
        <v>1</v>
      </c>
      <c r="L9" s="62">
        <v>1</v>
      </c>
      <c r="M9" s="63">
        <f>K9*$K$7+L9*$L$7</f>
        <v>11</v>
      </c>
      <c r="N9" s="62">
        <v>3</v>
      </c>
      <c r="O9" s="62">
        <v>1</v>
      </c>
      <c r="P9" s="63">
        <f>N9*$N$7+O9*$O$7</f>
        <v>10</v>
      </c>
      <c r="Q9" s="62">
        <v>2</v>
      </c>
      <c r="R9" s="62"/>
      <c r="S9" s="63">
        <f>Q9*$Q$7+R9*$R$7</f>
        <v>4</v>
      </c>
      <c r="T9" s="62"/>
      <c r="U9" s="64">
        <f aca="true" t="shared" si="0" ref="U9:U22">T9*$T$7</f>
        <v>0</v>
      </c>
      <c r="V9" s="62"/>
      <c r="W9" s="65">
        <f aca="true" t="shared" si="1" ref="W9:W22">V9*$V$7</f>
        <v>0</v>
      </c>
      <c r="X9" s="66">
        <f>G9+J9+M9+P9+S9+U9+W9</f>
        <v>31</v>
      </c>
      <c r="Y9" s="67" t="s">
        <v>77</v>
      </c>
      <c r="Z9" s="68">
        <f>(E9*2)+(H9)</f>
        <v>6</v>
      </c>
      <c r="AA9" s="58"/>
      <c r="AB9" s="58"/>
    </row>
    <row r="10" spans="1:28" s="5" customFormat="1" ht="16.5" thickBot="1" thickTop="1">
      <c r="A10" s="43"/>
      <c r="B10" s="59">
        <v>13</v>
      </c>
      <c r="C10" s="60" t="s">
        <v>21</v>
      </c>
      <c r="D10" s="61" t="s">
        <v>22</v>
      </c>
      <c r="E10" s="62">
        <v>1</v>
      </c>
      <c r="F10" s="62">
        <v>5</v>
      </c>
      <c r="G10" s="63">
        <f aca="true" t="shared" si="2" ref="G10:G22">E10*$E$7+F10*$F$7</f>
        <v>-7</v>
      </c>
      <c r="H10" s="62"/>
      <c r="I10" s="62"/>
      <c r="J10" s="63">
        <f aca="true" t="shared" si="3" ref="J10:J22">H10*$H$7+I10*$I$7</f>
        <v>0</v>
      </c>
      <c r="K10" s="62"/>
      <c r="L10" s="62">
        <v>4</v>
      </c>
      <c r="M10" s="63">
        <f aca="true" t="shared" si="4" ref="M10:M22">K10*$K$7+L10*$L$7</f>
        <v>32</v>
      </c>
      <c r="N10" s="62">
        <v>1</v>
      </c>
      <c r="O10" s="62">
        <v>1</v>
      </c>
      <c r="P10" s="63">
        <f aca="true" t="shared" si="5" ref="P10:P22">N10*$N$7+O10*$O$7</f>
        <v>0</v>
      </c>
      <c r="Q10" s="62"/>
      <c r="R10" s="62"/>
      <c r="S10" s="63">
        <f aca="true" t="shared" si="6" ref="S10:S22">Q10*$Q$7+R10*$R$7</f>
        <v>0</v>
      </c>
      <c r="T10" s="62"/>
      <c r="U10" s="64">
        <f t="shared" si="0"/>
        <v>0</v>
      </c>
      <c r="V10" s="62">
        <v>2</v>
      </c>
      <c r="W10" s="65">
        <f t="shared" si="1"/>
        <v>10</v>
      </c>
      <c r="X10" s="66">
        <f aca="true" t="shared" si="7" ref="X10:X22">G10+J10+M10+P10+S10+U10+W10</f>
        <v>35</v>
      </c>
      <c r="Y10" s="67" t="s">
        <v>74</v>
      </c>
      <c r="Z10" s="68">
        <f aca="true" t="shared" si="8" ref="Z10:Z22">(E10*2)+(H10)</f>
        <v>2</v>
      </c>
      <c r="AA10" s="58"/>
      <c r="AB10" s="58"/>
    </row>
    <row r="11" spans="1:28" s="5" customFormat="1" ht="16.5" thickBot="1" thickTop="1">
      <c r="A11" s="43"/>
      <c r="B11" s="59">
        <v>15</v>
      </c>
      <c r="C11" s="69" t="s">
        <v>23</v>
      </c>
      <c r="D11" s="61" t="s">
        <v>24</v>
      </c>
      <c r="E11" s="62">
        <v>6</v>
      </c>
      <c r="F11" s="62">
        <v>9</v>
      </c>
      <c r="G11" s="63">
        <f t="shared" si="2"/>
        <v>21</v>
      </c>
      <c r="H11" s="62"/>
      <c r="I11" s="62"/>
      <c r="J11" s="63">
        <f t="shared" si="3"/>
        <v>0</v>
      </c>
      <c r="K11" s="62">
        <v>1</v>
      </c>
      <c r="L11" s="62">
        <v>7</v>
      </c>
      <c r="M11" s="63">
        <f t="shared" si="4"/>
        <v>59</v>
      </c>
      <c r="N11" s="96">
        <v>9</v>
      </c>
      <c r="O11" s="62">
        <v>2</v>
      </c>
      <c r="P11" s="63">
        <f t="shared" si="5"/>
        <v>35</v>
      </c>
      <c r="Q11" s="62"/>
      <c r="R11" s="62">
        <v>1</v>
      </c>
      <c r="S11" s="63">
        <f t="shared" si="6"/>
        <v>-2</v>
      </c>
      <c r="T11" s="62"/>
      <c r="U11" s="64">
        <f t="shared" si="0"/>
        <v>0</v>
      </c>
      <c r="V11" s="62">
        <v>1</v>
      </c>
      <c r="W11" s="65">
        <f t="shared" si="1"/>
        <v>5</v>
      </c>
      <c r="X11" s="66">
        <f t="shared" si="7"/>
        <v>118</v>
      </c>
      <c r="Y11" s="67" t="s">
        <v>48</v>
      </c>
      <c r="Z11" s="68">
        <f t="shared" si="8"/>
        <v>12</v>
      </c>
      <c r="AA11" s="58"/>
      <c r="AB11" s="58"/>
    </row>
    <row r="12" spans="1:28" s="5" customFormat="1" ht="16.5" thickBot="1" thickTop="1">
      <c r="A12" s="43"/>
      <c r="B12" s="59">
        <v>18</v>
      </c>
      <c r="C12" s="60" t="s">
        <v>25</v>
      </c>
      <c r="D12" s="61" t="s">
        <v>26</v>
      </c>
      <c r="E12" s="62">
        <v>5</v>
      </c>
      <c r="F12" s="62">
        <v>8</v>
      </c>
      <c r="G12" s="63">
        <f t="shared" si="2"/>
        <v>16</v>
      </c>
      <c r="H12" s="62">
        <v>2</v>
      </c>
      <c r="I12" s="62">
        <v>5</v>
      </c>
      <c r="J12" s="63">
        <f t="shared" si="3"/>
        <v>-12</v>
      </c>
      <c r="K12" s="62"/>
      <c r="L12" s="62">
        <v>5</v>
      </c>
      <c r="M12" s="63">
        <f t="shared" si="4"/>
        <v>40</v>
      </c>
      <c r="N12" s="62">
        <v>6</v>
      </c>
      <c r="O12" s="62">
        <v>1</v>
      </c>
      <c r="P12" s="63">
        <f t="shared" si="5"/>
        <v>25</v>
      </c>
      <c r="Q12" s="62">
        <v>4</v>
      </c>
      <c r="R12" s="62"/>
      <c r="S12" s="63">
        <f t="shared" si="6"/>
        <v>8</v>
      </c>
      <c r="T12" s="62"/>
      <c r="U12" s="64">
        <f t="shared" si="0"/>
        <v>0</v>
      </c>
      <c r="V12" s="62">
        <v>1</v>
      </c>
      <c r="W12" s="65">
        <f t="shared" si="1"/>
        <v>5</v>
      </c>
      <c r="X12" s="66">
        <f t="shared" si="7"/>
        <v>82</v>
      </c>
      <c r="Y12" s="67" t="s">
        <v>49</v>
      </c>
      <c r="Z12" s="68">
        <f t="shared" si="8"/>
        <v>12</v>
      </c>
      <c r="AA12" s="58"/>
      <c r="AB12" s="58"/>
    </row>
    <row r="13" spans="1:28" s="5" customFormat="1" ht="16.5" thickBot="1" thickTop="1">
      <c r="A13" s="43"/>
      <c r="B13" s="70">
        <v>19</v>
      </c>
      <c r="C13" s="69" t="s">
        <v>41</v>
      </c>
      <c r="D13" s="61" t="s">
        <v>42</v>
      </c>
      <c r="E13" s="62">
        <v>3</v>
      </c>
      <c r="F13" s="62">
        <v>10</v>
      </c>
      <c r="G13" s="63">
        <f>E13*$E$7+F13*$F$7</f>
        <v>-6</v>
      </c>
      <c r="H13" s="62"/>
      <c r="I13" s="62"/>
      <c r="J13" s="63">
        <f>H13*$H$7+I13*$I$7</f>
        <v>0</v>
      </c>
      <c r="K13" s="62">
        <v>1</v>
      </c>
      <c r="L13" s="96">
        <v>10</v>
      </c>
      <c r="M13" s="63">
        <f>K13*$K$7+L13*$L$7</f>
        <v>83</v>
      </c>
      <c r="N13" s="62">
        <v>1</v>
      </c>
      <c r="O13" s="62">
        <v>1</v>
      </c>
      <c r="P13" s="63">
        <f>N13*$N$7+O13*$O$7</f>
        <v>0</v>
      </c>
      <c r="Q13" s="62"/>
      <c r="R13" s="62">
        <v>1</v>
      </c>
      <c r="S13" s="63">
        <f>Q13*$Q$7+R13*$R$7</f>
        <v>-2</v>
      </c>
      <c r="T13" s="62">
        <v>1</v>
      </c>
      <c r="U13" s="64">
        <f t="shared" si="0"/>
        <v>5</v>
      </c>
      <c r="V13" s="62"/>
      <c r="W13" s="65">
        <f t="shared" si="1"/>
        <v>0</v>
      </c>
      <c r="X13" s="66">
        <f>G13+J13+M13+P13+S13+U13+W13</f>
        <v>80</v>
      </c>
      <c r="Y13" s="67" t="s">
        <v>60</v>
      </c>
      <c r="Z13" s="68">
        <f t="shared" si="8"/>
        <v>6</v>
      </c>
      <c r="AA13" s="58"/>
      <c r="AB13" s="58"/>
    </row>
    <row r="14" spans="1:28" s="5" customFormat="1" ht="16.5" thickBot="1" thickTop="1">
      <c r="A14" s="43"/>
      <c r="B14" s="70">
        <v>27</v>
      </c>
      <c r="C14" s="93" t="s">
        <v>33</v>
      </c>
      <c r="D14" s="92" t="s">
        <v>64</v>
      </c>
      <c r="E14" s="62"/>
      <c r="F14" s="62"/>
      <c r="G14" s="63">
        <f t="shared" si="2"/>
        <v>0</v>
      </c>
      <c r="H14" s="62"/>
      <c r="I14" s="62"/>
      <c r="J14" s="63">
        <f t="shared" si="3"/>
        <v>0</v>
      </c>
      <c r="K14" s="62"/>
      <c r="L14" s="62"/>
      <c r="M14" s="63">
        <f t="shared" si="4"/>
        <v>0</v>
      </c>
      <c r="N14" s="62">
        <v>1</v>
      </c>
      <c r="O14" s="62">
        <v>2</v>
      </c>
      <c r="P14" s="63">
        <f t="shared" si="5"/>
        <v>-5</v>
      </c>
      <c r="Q14" s="62"/>
      <c r="R14" s="62">
        <v>2</v>
      </c>
      <c r="S14" s="63">
        <f t="shared" si="6"/>
        <v>-4</v>
      </c>
      <c r="T14" s="62"/>
      <c r="U14" s="64">
        <f t="shared" si="0"/>
        <v>0</v>
      </c>
      <c r="V14" s="62"/>
      <c r="W14" s="65">
        <f t="shared" si="1"/>
        <v>0</v>
      </c>
      <c r="X14" s="66">
        <f t="shared" si="7"/>
        <v>-9</v>
      </c>
      <c r="Y14" s="67" t="s">
        <v>47</v>
      </c>
      <c r="Z14" s="68">
        <f t="shared" si="8"/>
        <v>0</v>
      </c>
      <c r="AA14" s="58"/>
      <c r="AB14" s="58"/>
    </row>
    <row r="15" spans="1:28" s="5" customFormat="1" ht="16.5" thickBot="1" thickTop="1">
      <c r="A15" s="43"/>
      <c r="B15" s="70">
        <v>30</v>
      </c>
      <c r="C15" s="60" t="s">
        <v>27</v>
      </c>
      <c r="D15" s="71" t="s">
        <v>28</v>
      </c>
      <c r="E15" s="62">
        <v>1</v>
      </c>
      <c r="F15" s="62">
        <v>3</v>
      </c>
      <c r="G15" s="63">
        <f t="shared" si="2"/>
        <v>-1</v>
      </c>
      <c r="H15" s="62"/>
      <c r="I15" s="62"/>
      <c r="J15" s="63">
        <f t="shared" si="3"/>
        <v>0</v>
      </c>
      <c r="K15" s="62"/>
      <c r="L15" s="62">
        <v>2</v>
      </c>
      <c r="M15" s="63">
        <f t="shared" si="4"/>
        <v>16</v>
      </c>
      <c r="N15" s="62">
        <v>3</v>
      </c>
      <c r="O15" s="62"/>
      <c r="P15" s="63">
        <f t="shared" si="5"/>
        <v>15</v>
      </c>
      <c r="Q15" s="62">
        <v>2</v>
      </c>
      <c r="R15" s="62">
        <v>2</v>
      </c>
      <c r="S15" s="63">
        <f t="shared" si="6"/>
        <v>0</v>
      </c>
      <c r="T15" s="62"/>
      <c r="U15" s="64">
        <f t="shared" si="0"/>
        <v>0</v>
      </c>
      <c r="V15" s="62">
        <v>1</v>
      </c>
      <c r="W15" s="65">
        <f t="shared" si="1"/>
        <v>5</v>
      </c>
      <c r="X15" s="66">
        <f t="shared" si="7"/>
        <v>35</v>
      </c>
      <c r="Y15" s="67" t="s">
        <v>74</v>
      </c>
      <c r="Z15" s="68">
        <f t="shared" si="8"/>
        <v>2</v>
      </c>
      <c r="AA15" s="58"/>
      <c r="AB15" s="58"/>
    </row>
    <row r="16" spans="1:28" s="5" customFormat="1" ht="16.5" thickBot="1" thickTop="1">
      <c r="A16" s="43"/>
      <c r="B16" s="59">
        <v>31</v>
      </c>
      <c r="C16" s="60" t="s">
        <v>27</v>
      </c>
      <c r="D16" s="61" t="s">
        <v>29</v>
      </c>
      <c r="E16" s="62">
        <v>4</v>
      </c>
      <c r="F16" s="62">
        <v>5</v>
      </c>
      <c r="G16" s="63">
        <f t="shared" si="2"/>
        <v>17</v>
      </c>
      <c r="H16" s="62"/>
      <c r="I16" s="62"/>
      <c r="J16" s="63">
        <f t="shared" si="3"/>
        <v>0</v>
      </c>
      <c r="K16" s="62">
        <v>1</v>
      </c>
      <c r="L16" s="62">
        <v>3</v>
      </c>
      <c r="M16" s="63">
        <f t="shared" si="4"/>
        <v>27</v>
      </c>
      <c r="N16" s="62">
        <v>3</v>
      </c>
      <c r="O16" s="62"/>
      <c r="P16" s="63">
        <f t="shared" si="5"/>
        <v>15</v>
      </c>
      <c r="Q16" s="62">
        <v>1</v>
      </c>
      <c r="R16" s="62"/>
      <c r="S16" s="63">
        <f t="shared" si="6"/>
        <v>2</v>
      </c>
      <c r="T16" s="62"/>
      <c r="U16" s="64">
        <f t="shared" si="0"/>
        <v>0</v>
      </c>
      <c r="V16" s="62"/>
      <c r="W16" s="65">
        <f t="shared" si="1"/>
        <v>0</v>
      </c>
      <c r="X16" s="66">
        <f t="shared" si="7"/>
        <v>61</v>
      </c>
      <c r="Y16" s="67" t="s">
        <v>51</v>
      </c>
      <c r="Z16" s="68">
        <f t="shared" si="8"/>
        <v>8</v>
      </c>
      <c r="AA16" s="58"/>
      <c r="AB16" s="58"/>
    </row>
    <row r="17" spans="1:28" s="5" customFormat="1" ht="16.5" thickBot="1" thickTop="1">
      <c r="A17" s="43"/>
      <c r="B17" s="70">
        <v>35</v>
      </c>
      <c r="C17" s="60" t="s">
        <v>31</v>
      </c>
      <c r="D17" s="71" t="s">
        <v>32</v>
      </c>
      <c r="E17" s="62">
        <v>1</v>
      </c>
      <c r="F17" s="62">
        <v>2</v>
      </c>
      <c r="G17" s="63">
        <f t="shared" si="2"/>
        <v>2</v>
      </c>
      <c r="H17" s="62"/>
      <c r="I17" s="62"/>
      <c r="J17" s="63">
        <f t="shared" si="3"/>
        <v>0</v>
      </c>
      <c r="K17" s="62"/>
      <c r="L17" s="62">
        <v>3</v>
      </c>
      <c r="M17" s="63">
        <f t="shared" si="4"/>
        <v>24</v>
      </c>
      <c r="N17" s="62">
        <v>1</v>
      </c>
      <c r="O17" s="62"/>
      <c r="P17" s="63">
        <f t="shared" si="5"/>
        <v>5</v>
      </c>
      <c r="Q17" s="62"/>
      <c r="R17" s="62"/>
      <c r="S17" s="63">
        <f t="shared" si="6"/>
        <v>0</v>
      </c>
      <c r="T17" s="62"/>
      <c r="U17" s="64">
        <f t="shared" si="0"/>
        <v>0</v>
      </c>
      <c r="V17" s="62"/>
      <c r="W17" s="65">
        <f t="shared" si="1"/>
        <v>0</v>
      </c>
      <c r="X17" s="66">
        <f t="shared" si="7"/>
        <v>31</v>
      </c>
      <c r="Y17" s="67" t="s">
        <v>77</v>
      </c>
      <c r="Z17" s="68">
        <f t="shared" si="8"/>
        <v>2</v>
      </c>
      <c r="AA17" s="58"/>
      <c r="AB17" s="58"/>
    </row>
    <row r="18" spans="1:28" s="5" customFormat="1" ht="16.5" thickBot="1" thickTop="1">
      <c r="A18" s="43"/>
      <c r="B18" s="59">
        <v>38</v>
      </c>
      <c r="C18" s="69" t="s">
        <v>33</v>
      </c>
      <c r="D18" s="61" t="s">
        <v>34</v>
      </c>
      <c r="E18" s="62"/>
      <c r="F18" s="62"/>
      <c r="G18" s="63">
        <f t="shared" si="2"/>
        <v>0</v>
      </c>
      <c r="H18" s="62"/>
      <c r="I18" s="62"/>
      <c r="J18" s="63">
        <f t="shared" si="3"/>
        <v>0</v>
      </c>
      <c r="K18" s="62"/>
      <c r="L18" s="62"/>
      <c r="M18" s="63">
        <f t="shared" si="4"/>
        <v>0</v>
      </c>
      <c r="N18" s="62"/>
      <c r="O18" s="62"/>
      <c r="P18" s="63">
        <f t="shared" si="5"/>
        <v>0</v>
      </c>
      <c r="Q18" s="62"/>
      <c r="R18" s="62"/>
      <c r="S18" s="63">
        <f t="shared" si="6"/>
        <v>0</v>
      </c>
      <c r="T18" s="62"/>
      <c r="U18" s="64">
        <f t="shared" si="0"/>
        <v>0</v>
      </c>
      <c r="V18" s="62"/>
      <c r="W18" s="65">
        <f t="shared" si="1"/>
        <v>0</v>
      </c>
      <c r="X18" s="66">
        <f t="shared" si="7"/>
        <v>0</v>
      </c>
      <c r="Y18" s="67" t="s">
        <v>47</v>
      </c>
      <c r="Z18" s="68">
        <f t="shared" si="8"/>
        <v>0</v>
      </c>
      <c r="AA18" s="58"/>
      <c r="AB18" s="58"/>
    </row>
    <row r="19" spans="1:28" s="5" customFormat="1" ht="16.5" thickBot="1" thickTop="1">
      <c r="A19" s="43"/>
      <c r="B19" s="59">
        <v>40</v>
      </c>
      <c r="C19" s="60" t="s">
        <v>35</v>
      </c>
      <c r="D19" s="61" t="s">
        <v>36</v>
      </c>
      <c r="E19" s="62">
        <v>3</v>
      </c>
      <c r="F19" s="62">
        <v>5</v>
      </c>
      <c r="G19" s="63">
        <f t="shared" si="2"/>
        <v>9</v>
      </c>
      <c r="H19" s="62"/>
      <c r="I19" s="62"/>
      <c r="J19" s="63">
        <f t="shared" si="3"/>
        <v>0</v>
      </c>
      <c r="K19" s="62">
        <v>3</v>
      </c>
      <c r="L19" s="62">
        <v>3</v>
      </c>
      <c r="M19" s="63">
        <f t="shared" si="4"/>
        <v>33</v>
      </c>
      <c r="N19" s="62">
        <v>3</v>
      </c>
      <c r="O19" s="62">
        <v>1</v>
      </c>
      <c r="P19" s="63">
        <f t="shared" si="5"/>
        <v>10</v>
      </c>
      <c r="Q19" s="62"/>
      <c r="R19" s="62"/>
      <c r="S19" s="63">
        <f t="shared" si="6"/>
        <v>0</v>
      </c>
      <c r="T19" s="62"/>
      <c r="U19" s="64">
        <f t="shared" si="0"/>
        <v>0</v>
      </c>
      <c r="V19" s="62">
        <v>2</v>
      </c>
      <c r="W19" s="65">
        <f t="shared" si="1"/>
        <v>10</v>
      </c>
      <c r="X19" s="66">
        <f t="shared" si="7"/>
        <v>62</v>
      </c>
      <c r="Y19" s="67" t="s">
        <v>50</v>
      </c>
      <c r="Z19" s="68">
        <f t="shared" si="8"/>
        <v>6</v>
      </c>
      <c r="AA19" s="58"/>
      <c r="AB19" s="58"/>
    </row>
    <row r="20" spans="1:28" ht="16.5" thickBot="1" thickTop="1">
      <c r="A20" s="72"/>
      <c r="B20" s="70">
        <v>42</v>
      </c>
      <c r="C20" s="60" t="s">
        <v>37</v>
      </c>
      <c r="D20" s="71" t="s">
        <v>38</v>
      </c>
      <c r="E20" s="62">
        <v>2</v>
      </c>
      <c r="F20" s="62">
        <v>3</v>
      </c>
      <c r="G20" s="63">
        <f t="shared" si="2"/>
        <v>7</v>
      </c>
      <c r="H20" s="62"/>
      <c r="I20" s="62"/>
      <c r="J20" s="63">
        <f t="shared" si="3"/>
        <v>0</v>
      </c>
      <c r="K20" s="62"/>
      <c r="L20" s="62">
        <v>2</v>
      </c>
      <c r="M20" s="63">
        <f t="shared" si="4"/>
        <v>16</v>
      </c>
      <c r="N20" s="62"/>
      <c r="O20" s="62">
        <v>1</v>
      </c>
      <c r="P20" s="63">
        <f t="shared" si="5"/>
        <v>-5</v>
      </c>
      <c r="Q20" s="62"/>
      <c r="R20" s="62">
        <v>1</v>
      </c>
      <c r="S20" s="63">
        <f t="shared" si="6"/>
        <v>-2</v>
      </c>
      <c r="T20" s="62"/>
      <c r="U20" s="64">
        <f t="shared" si="0"/>
        <v>0</v>
      </c>
      <c r="V20" s="62"/>
      <c r="W20" s="65">
        <f t="shared" si="1"/>
        <v>0</v>
      </c>
      <c r="X20" s="66">
        <f t="shared" si="7"/>
        <v>16</v>
      </c>
      <c r="Y20" s="67" t="s">
        <v>57</v>
      </c>
      <c r="Z20" s="68">
        <f t="shared" si="8"/>
        <v>4</v>
      </c>
      <c r="AA20" s="20"/>
      <c r="AB20" s="20"/>
    </row>
    <row r="21" spans="1:28" ht="16.5" thickBot="1" thickTop="1">
      <c r="A21" s="72"/>
      <c r="B21" s="59">
        <v>49</v>
      </c>
      <c r="C21" s="69" t="s">
        <v>39</v>
      </c>
      <c r="D21" s="61" t="s">
        <v>40</v>
      </c>
      <c r="E21" s="62">
        <v>1</v>
      </c>
      <c r="F21" s="62">
        <v>6</v>
      </c>
      <c r="G21" s="63">
        <f t="shared" si="2"/>
        <v>-10</v>
      </c>
      <c r="H21" s="62"/>
      <c r="I21" s="62"/>
      <c r="J21" s="63">
        <f t="shared" si="3"/>
        <v>0</v>
      </c>
      <c r="K21" s="62">
        <v>1</v>
      </c>
      <c r="L21" s="62">
        <v>5</v>
      </c>
      <c r="M21" s="63">
        <f t="shared" si="4"/>
        <v>43</v>
      </c>
      <c r="N21" s="62">
        <v>2</v>
      </c>
      <c r="O21" s="62">
        <v>2</v>
      </c>
      <c r="P21" s="63">
        <f t="shared" si="5"/>
        <v>0</v>
      </c>
      <c r="Q21" s="62"/>
      <c r="R21" s="62"/>
      <c r="S21" s="63">
        <f t="shared" si="6"/>
        <v>0</v>
      </c>
      <c r="T21" s="62"/>
      <c r="U21" s="64">
        <f t="shared" si="0"/>
        <v>0</v>
      </c>
      <c r="V21" s="62"/>
      <c r="W21" s="65">
        <f t="shared" si="1"/>
        <v>0</v>
      </c>
      <c r="X21" s="66">
        <f t="shared" si="7"/>
        <v>33</v>
      </c>
      <c r="Y21" s="67" t="s">
        <v>54</v>
      </c>
      <c r="Z21" s="68">
        <f t="shared" si="8"/>
        <v>2</v>
      </c>
      <c r="AA21" s="20"/>
      <c r="AB21" s="20"/>
    </row>
    <row r="22" spans="1:28" ht="16.5" thickBot="1" thickTop="1">
      <c r="A22" s="72"/>
      <c r="B22" s="59">
        <v>52</v>
      </c>
      <c r="C22" s="93" t="s">
        <v>45</v>
      </c>
      <c r="D22" s="92" t="s">
        <v>46</v>
      </c>
      <c r="E22" s="62">
        <v>3</v>
      </c>
      <c r="F22" s="62">
        <v>10</v>
      </c>
      <c r="G22" s="63">
        <f t="shared" si="2"/>
        <v>-6</v>
      </c>
      <c r="H22" s="62"/>
      <c r="I22" s="62"/>
      <c r="J22" s="63">
        <f t="shared" si="3"/>
        <v>0</v>
      </c>
      <c r="K22" s="62"/>
      <c r="L22" s="96">
        <v>9</v>
      </c>
      <c r="M22" s="63">
        <f t="shared" si="4"/>
        <v>72</v>
      </c>
      <c r="N22" s="62">
        <v>1</v>
      </c>
      <c r="O22" s="62"/>
      <c r="P22" s="63">
        <f t="shared" si="5"/>
        <v>5</v>
      </c>
      <c r="Q22" s="62"/>
      <c r="R22" s="62"/>
      <c r="S22" s="63">
        <f t="shared" si="6"/>
        <v>0</v>
      </c>
      <c r="T22" s="62"/>
      <c r="U22" s="64">
        <f t="shared" si="0"/>
        <v>0</v>
      </c>
      <c r="V22" s="62">
        <v>1</v>
      </c>
      <c r="W22" s="65">
        <f t="shared" si="1"/>
        <v>5</v>
      </c>
      <c r="X22" s="66">
        <f t="shared" si="7"/>
        <v>76</v>
      </c>
      <c r="Y22" s="67" t="s">
        <v>59</v>
      </c>
      <c r="Z22" s="68">
        <f t="shared" si="8"/>
        <v>6</v>
      </c>
      <c r="AA22" s="20"/>
      <c r="AB22" s="20"/>
    </row>
    <row r="23" spans="1:28" ht="16.5" thickBot="1" thickTop="1">
      <c r="A23" s="72"/>
      <c r="B23" s="73"/>
      <c r="C23" s="74"/>
      <c r="D23" s="75"/>
      <c r="E23" s="76"/>
      <c r="F23" s="77"/>
      <c r="G23" s="63"/>
      <c r="H23" s="76"/>
      <c r="I23" s="77"/>
      <c r="J23" s="63"/>
      <c r="K23" s="76"/>
      <c r="L23" s="77"/>
      <c r="M23" s="63"/>
      <c r="N23" s="76"/>
      <c r="O23" s="77"/>
      <c r="P23" s="63"/>
      <c r="Q23" s="76"/>
      <c r="R23" s="77"/>
      <c r="S23" s="63"/>
      <c r="T23" s="76"/>
      <c r="U23" s="64"/>
      <c r="V23" s="77"/>
      <c r="W23" s="78"/>
      <c r="X23" s="66"/>
      <c r="Y23" s="79"/>
      <c r="Z23" s="68"/>
      <c r="AA23" s="20"/>
      <c r="AB23" s="20"/>
    </row>
    <row r="24" spans="1:28" ht="16.5" thickBot="1" thickTop="1">
      <c r="A24" s="72"/>
      <c r="B24" s="80"/>
      <c r="C24" s="81"/>
      <c r="D24" s="82"/>
      <c r="E24" s="83">
        <f>SUM(E9:E22)</f>
        <v>33</v>
      </c>
      <c r="F24" s="83">
        <f>SUM(F9:F22)</f>
        <v>72</v>
      </c>
      <c r="G24" s="83"/>
      <c r="H24" s="83">
        <f>SUM(H9:H22)</f>
        <v>2</v>
      </c>
      <c r="I24" s="83">
        <f>SUM(I9:I22)</f>
        <v>5</v>
      </c>
      <c r="J24" s="83"/>
      <c r="K24" s="83">
        <f>SUM(K9:K22)</f>
        <v>8</v>
      </c>
      <c r="L24" s="83">
        <f>SUM(L9:L22)</f>
        <v>54</v>
      </c>
      <c r="M24" s="83"/>
      <c r="N24" s="83">
        <f>SUM(N9:N22)</f>
        <v>34</v>
      </c>
      <c r="O24" s="83">
        <f>SUM(O9:O22)</f>
        <v>12</v>
      </c>
      <c r="P24" s="83"/>
      <c r="Q24" s="83">
        <f>SUM(Q9:Q22)</f>
        <v>9</v>
      </c>
      <c r="R24" s="83">
        <f>SUM(R9:R22)</f>
        <v>7</v>
      </c>
      <c r="S24" s="83"/>
      <c r="T24" s="83">
        <f>SUM(T9:T22)</f>
        <v>1</v>
      </c>
      <c r="U24" s="83"/>
      <c r="V24" s="83">
        <f>SUM(V9:V22)</f>
        <v>8</v>
      </c>
      <c r="W24" s="83"/>
      <c r="X24" s="83">
        <f>SUM(X9:X22)</f>
        <v>651</v>
      </c>
      <c r="Y24" s="84"/>
      <c r="Z24" s="83">
        <f>SUM(Z9:Z22)</f>
        <v>68</v>
      </c>
      <c r="AA24" s="21"/>
      <c r="AB24" s="20"/>
    </row>
    <row r="25" spans="6:26" ht="15.75" thickTop="1">
      <c r="F25" s="86">
        <f>E24/(E24+F24)</f>
        <v>0.3142857142857143</v>
      </c>
      <c r="I25" s="86">
        <f>H24/(H24+I24)</f>
        <v>0.2857142857142857</v>
      </c>
      <c r="Z25" s="87"/>
    </row>
    <row r="26" spans="2:9" ht="15">
      <c r="B26" s="105"/>
      <c r="C26" s="105"/>
      <c r="D26" s="105"/>
      <c r="E26" s="105"/>
      <c r="G26" s="106"/>
      <c r="H26" s="106"/>
      <c r="I26" s="86"/>
    </row>
    <row r="27" spans="2:9" ht="15">
      <c r="B27" s="3"/>
      <c r="C27" s="3" t="s">
        <v>76</v>
      </c>
      <c r="E27" s="3"/>
      <c r="G27" s="88"/>
      <c r="H27" s="88"/>
      <c r="I27" s="86"/>
    </row>
  </sheetData>
  <sheetProtection/>
  <mergeCells count="15">
    <mergeCell ref="X6:X7"/>
    <mergeCell ref="Y6:Y7"/>
    <mergeCell ref="Z6:Z7"/>
    <mergeCell ref="B26:E26"/>
    <mergeCell ref="G26:H26"/>
    <mergeCell ref="B1:Y1"/>
    <mergeCell ref="B3:Y3"/>
    <mergeCell ref="F4:J4"/>
    <mergeCell ref="E6:G6"/>
    <mergeCell ref="H6:J6"/>
    <mergeCell ref="K6:M6"/>
    <mergeCell ref="N6:P6"/>
    <mergeCell ref="Q6:S6"/>
    <mergeCell ref="T6:U6"/>
    <mergeCell ref="V6:W6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7"/>
  <sheetViews>
    <sheetView workbookViewId="0" topLeftCell="B1">
      <selection activeCell="Q11" sqref="Q11"/>
    </sheetView>
  </sheetViews>
  <sheetFormatPr defaultColWidth="9.140625" defaultRowHeight="15"/>
  <cols>
    <col min="1" max="1" width="1.421875" style="0" customWidth="1"/>
    <col min="2" max="2" width="3.00390625" style="1" customWidth="1"/>
    <col min="3" max="3" width="8.421875" style="2" customWidth="1"/>
    <col min="4" max="4" width="12.421875" style="3" customWidth="1"/>
    <col min="5" max="5" width="5.57421875" style="4" customWidth="1"/>
    <col min="6" max="6" width="5.140625" style="5" customWidth="1"/>
    <col min="7" max="7" width="4.00390625" style="6" customWidth="1"/>
    <col min="8" max="8" width="4.8515625" style="5" customWidth="1"/>
    <col min="9" max="9" width="5.421875" style="5" customWidth="1"/>
    <col min="10" max="10" width="3.57421875" style="7" customWidth="1"/>
    <col min="11" max="11" width="5.00390625" style="8" customWidth="1"/>
    <col min="12" max="12" width="4.8515625" style="8" customWidth="1"/>
    <col min="13" max="13" width="4.00390625" style="7" customWidth="1"/>
    <col min="14" max="14" width="5.421875" style="5" customWidth="1"/>
    <col min="15" max="15" width="5.140625" style="5" customWidth="1"/>
    <col min="16" max="16" width="4.57421875" style="7" customWidth="1"/>
    <col min="17" max="17" width="5.00390625" style="8" customWidth="1"/>
    <col min="18" max="18" width="4.421875" style="8" customWidth="1"/>
    <col min="19" max="19" width="3.421875" style="7" customWidth="1"/>
    <col min="20" max="20" width="4.140625" style="8" customWidth="1"/>
    <col min="21" max="21" width="4.00390625" style="7" customWidth="1"/>
    <col min="22" max="22" width="4.421875" style="0" customWidth="1"/>
    <col min="23" max="23" width="4.57421875" style="6" customWidth="1"/>
    <col min="24" max="24" width="6.421875" style="7" customWidth="1"/>
    <col min="25" max="25" width="7.57421875" style="7" customWidth="1"/>
  </cols>
  <sheetData>
    <row r="1" spans="2:25" ht="20.25">
      <c r="B1" s="97" t="s">
        <v>63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3" spans="2:25" s="95" customFormat="1" ht="20.25">
      <c r="B3" s="98" t="s">
        <v>68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</row>
    <row r="4" spans="2:25" s="9" customFormat="1" ht="15">
      <c r="B4" s="10"/>
      <c r="C4" s="10"/>
      <c r="D4" s="10"/>
      <c r="E4" s="10"/>
      <c r="F4" s="99"/>
      <c r="G4" s="99"/>
      <c r="H4" s="99"/>
      <c r="I4" s="99"/>
      <c r="J4" s="9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3:28" ht="15.75" thickBot="1">
      <c r="C5" s="11"/>
      <c r="D5" s="12"/>
      <c r="E5" s="13"/>
      <c r="F5" s="14"/>
      <c r="G5" s="15"/>
      <c r="H5" s="14"/>
      <c r="I5" s="14"/>
      <c r="J5" s="16"/>
      <c r="K5" s="17"/>
      <c r="L5" s="17"/>
      <c r="M5" s="16"/>
      <c r="N5" s="14"/>
      <c r="O5" s="14"/>
      <c r="P5" s="16"/>
      <c r="Q5" s="17"/>
      <c r="R5" s="17"/>
      <c r="S5" s="16"/>
      <c r="T5" s="17"/>
      <c r="U5" s="16"/>
      <c r="V5" s="18"/>
      <c r="W5" s="15"/>
      <c r="X5" s="16"/>
      <c r="Y5" s="19"/>
      <c r="Z5" s="20"/>
      <c r="AA5" s="21"/>
      <c r="AB5" s="20"/>
    </row>
    <row r="6" spans="1:28" s="27" customFormat="1" ht="30.75" customHeight="1" thickBot="1" thickTop="1">
      <c r="A6" s="22"/>
      <c r="B6" s="23"/>
      <c r="C6" s="24"/>
      <c r="D6" s="25" t="s">
        <v>0</v>
      </c>
      <c r="E6" s="100" t="s">
        <v>1</v>
      </c>
      <c r="F6" s="100"/>
      <c r="G6" s="100"/>
      <c r="H6" s="101" t="s">
        <v>2</v>
      </c>
      <c r="I6" s="101"/>
      <c r="J6" s="101"/>
      <c r="K6" s="101" t="s">
        <v>3</v>
      </c>
      <c r="L6" s="101"/>
      <c r="M6" s="101"/>
      <c r="N6" s="101" t="s">
        <v>4</v>
      </c>
      <c r="O6" s="101"/>
      <c r="P6" s="101"/>
      <c r="Q6" s="101" t="s">
        <v>5</v>
      </c>
      <c r="R6" s="101"/>
      <c r="S6" s="101"/>
      <c r="T6" s="101" t="s">
        <v>6</v>
      </c>
      <c r="U6" s="101"/>
      <c r="V6" s="102" t="s">
        <v>7</v>
      </c>
      <c r="W6" s="102"/>
      <c r="X6" s="103" t="s">
        <v>8</v>
      </c>
      <c r="Y6" s="104" t="s">
        <v>9</v>
      </c>
      <c r="Z6" s="104" t="s">
        <v>10</v>
      </c>
      <c r="AA6" s="26"/>
      <c r="AB6" s="26"/>
    </row>
    <row r="7" spans="1:28" s="42" customFormat="1" ht="16.5" thickBot="1" thickTop="1">
      <c r="A7" s="28"/>
      <c r="B7" s="29"/>
      <c r="C7" s="30"/>
      <c r="D7" s="31"/>
      <c r="E7" s="32" t="s">
        <v>11</v>
      </c>
      <c r="F7" s="33" t="s">
        <v>12</v>
      </c>
      <c r="G7" s="34" t="s">
        <v>13</v>
      </c>
      <c r="H7" s="35" t="s">
        <v>14</v>
      </c>
      <c r="I7" s="33" t="s">
        <v>15</v>
      </c>
      <c r="J7" s="34" t="s">
        <v>13</v>
      </c>
      <c r="K7" s="35" t="s">
        <v>16</v>
      </c>
      <c r="L7" s="33" t="s">
        <v>11</v>
      </c>
      <c r="M7" s="34" t="s">
        <v>13</v>
      </c>
      <c r="N7" s="35" t="s">
        <v>17</v>
      </c>
      <c r="O7" s="33" t="s">
        <v>18</v>
      </c>
      <c r="P7" s="34" t="s">
        <v>13</v>
      </c>
      <c r="Q7" s="36" t="s">
        <v>19</v>
      </c>
      <c r="R7" s="37" t="s">
        <v>20</v>
      </c>
      <c r="S7" s="34" t="s">
        <v>13</v>
      </c>
      <c r="T7" s="38" t="s">
        <v>17</v>
      </c>
      <c r="U7" s="39" t="s">
        <v>13</v>
      </c>
      <c r="V7" s="38" t="s">
        <v>17</v>
      </c>
      <c r="W7" s="40" t="s">
        <v>13</v>
      </c>
      <c r="X7" s="103"/>
      <c r="Y7" s="104"/>
      <c r="Z7" s="104"/>
      <c r="AA7" s="41"/>
      <c r="AB7" s="41"/>
    </row>
    <row r="8" spans="1:28" s="5" customFormat="1" ht="16.5" thickBot="1" thickTop="1">
      <c r="A8" s="43"/>
      <c r="B8" s="44"/>
      <c r="C8" s="45"/>
      <c r="D8" s="46"/>
      <c r="E8" s="47"/>
      <c r="F8" s="48"/>
      <c r="G8" s="49"/>
      <c r="H8" s="50"/>
      <c r="I8" s="48"/>
      <c r="J8" s="51"/>
      <c r="K8" s="50"/>
      <c r="L8" s="48"/>
      <c r="M8" s="51"/>
      <c r="N8" s="50"/>
      <c r="O8" s="48"/>
      <c r="P8" s="51"/>
      <c r="Q8" s="50"/>
      <c r="R8" s="48"/>
      <c r="S8" s="51"/>
      <c r="T8" s="50"/>
      <c r="U8" s="52"/>
      <c r="V8" s="53"/>
      <c r="W8" s="54"/>
      <c r="X8" s="55"/>
      <c r="Y8" s="56"/>
      <c r="Z8" s="57"/>
      <c r="AA8" s="58"/>
      <c r="AB8" s="58"/>
    </row>
    <row r="9" spans="1:28" s="5" customFormat="1" ht="16.5" thickBot="1" thickTop="1">
      <c r="A9" s="43"/>
      <c r="B9" s="59">
        <v>7</v>
      </c>
      <c r="C9" s="91" t="s">
        <v>44</v>
      </c>
      <c r="D9" s="92" t="s">
        <v>30</v>
      </c>
      <c r="E9" s="62">
        <v>5</v>
      </c>
      <c r="F9" s="62">
        <v>10</v>
      </c>
      <c r="G9" s="63">
        <f>E9*$E$7+F9*$F$7</f>
        <v>10</v>
      </c>
      <c r="H9" s="62">
        <v>1</v>
      </c>
      <c r="I9" s="62">
        <v>3</v>
      </c>
      <c r="J9" s="63">
        <f>H9*$H$7+I9*$I$7</f>
        <v>-8</v>
      </c>
      <c r="K9" s="62">
        <v>1</v>
      </c>
      <c r="L9" s="62">
        <v>2</v>
      </c>
      <c r="M9" s="63">
        <f>K9*$K$7+L9*$L$7</f>
        <v>19</v>
      </c>
      <c r="N9" s="96">
        <v>9</v>
      </c>
      <c r="O9" s="62">
        <v>2</v>
      </c>
      <c r="P9" s="63">
        <f>N9*$N$7+O9*$O$7</f>
        <v>35</v>
      </c>
      <c r="Q9" s="62">
        <v>3</v>
      </c>
      <c r="R9" s="62">
        <v>1</v>
      </c>
      <c r="S9" s="63">
        <f>Q9*$Q$7+R9*$R$7</f>
        <v>4</v>
      </c>
      <c r="T9" s="62"/>
      <c r="U9" s="64">
        <f aca="true" t="shared" si="0" ref="U9:U22">T9*$T$7</f>
        <v>0</v>
      </c>
      <c r="V9" s="62">
        <v>2</v>
      </c>
      <c r="W9" s="65">
        <f aca="true" t="shared" si="1" ref="W9:W22">V9*$V$7</f>
        <v>10</v>
      </c>
      <c r="X9" s="66">
        <f>G9+J9+M9+P9+S9+U9+W9</f>
        <v>70</v>
      </c>
      <c r="Y9" s="67" t="s">
        <v>60</v>
      </c>
      <c r="Z9" s="68">
        <f>(E9*2)+(H9)</f>
        <v>11</v>
      </c>
      <c r="AA9" s="58"/>
      <c r="AB9" s="58"/>
    </row>
    <row r="10" spans="1:28" s="5" customFormat="1" ht="16.5" thickBot="1" thickTop="1">
      <c r="A10" s="43"/>
      <c r="B10" s="59">
        <v>13</v>
      </c>
      <c r="C10" s="60" t="s">
        <v>21</v>
      </c>
      <c r="D10" s="61" t="s">
        <v>22</v>
      </c>
      <c r="E10" s="62">
        <v>3</v>
      </c>
      <c r="F10" s="62">
        <v>2</v>
      </c>
      <c r="G10" s="63">
        <f aca="true" t="shared" si="2" ref="G10:G22">E10*$E$7+F10*$F$7</f>
        <v>18</v>
      </c>
      <c r="H10" s="62">
        <v>1</v>
      </c>
      <c r="I10" s="62">
        <v>1</v>
      </c>
      <c r="J10" s="63">
        <f aca="true" t="shared" si="3" ref="J10:J22">H10*$H$7+I10*$I$7</f>
        <v>0</v>
      </c>
      <c r="K10" s="62"/>
      <c r="L10" s="62">
        <v>1</v>
      </c>
      <c r="M10" s="63">
        <f aca="true" t="shared" si="4" ref="M10:M22">K10*$K$7+L10*$L$7</f>
        <v>8</v>
      </c>
      <c r="N10" s="62">
        <v>2</v>
      </c>
      <c r="O10" s="62">
        <v>1</v>
      </c>
      <c r="P10" s="63">
        <f aca="true" t="shared" si="5" ref="P10:P22">N10*$N$7+O10*$O$7</f>
        <v>5</v>
      </c>
      <c r="Q10" s="62">
        <v>1</v>
      </c>
      <c r="R10" s="62"/>
      <c r="S10" s="63">
        <f aca="true" t="shared" si="6" ref="S10:S22">Q10*$Q$7+R10*$R$7</f>
        <v>2</v>
      </c>
      <c r="T10" s="62">
        <v>2</v>
      </c>
      <c r="U10" s="64">
        <f t="shared" si="0"/>
        <v>10</v>
      </c>
      <c r="V10" s="62">
        <v>2</v>
      </c>
      <c r="W10" s="65">
        <f t="shared" si="1"/>
        <v>10</v>
      </c>
      <c r="X10" s="66">
        <f aca="true" t="shared" si="7" ref="X10:X22">G10+J10+M10+P10+S10+U10+W10</f>
        <v>53</v>
      </c>
      <c r="Y10" s="67" t="s">
        <v>59</v>
      </c>
      <c r="Z10" s="68">
        <f aca="true" t="shared" si="8" ref="Z10:Z22">(E10*2)+(H10)</f>
        <v>7</v>
      </c>
      <c r="AA10" s="58"/>
      <c r="AB10" s="58"/>
    </row>
    <row r="11" spans="1:28" s="5" customFormat="1" ht="16.5" thickBot="1" thickTop="1">
      <c r="A11" s="43"/>
      <c r="B11" s="59">
        <v>15</v>
      </c>
      <c r="C11" s="69" t="s">
        <v>23</v>
      </c>
      <c r="D11" s="61" t="s">
        <v>24</v>
      </c>
      <c r="E11" s="62">
        <v>5</v>
      </c>
      <c r="F11" s="62">
        <v>10</v>
      </c>
      <c r="G11" s="63">
        <f t="shared" si="2"/>
        <v>10</v>
      </c>
      <c r="H11" s="62">
        <v>1</v>
      </c>
      <c r="I11" s="62">
        <v>3</v>
      </c>
      <c r="J11" s="63">
        <f t="shared" si="3"/>
        <v>-8</v>
      </c>
      <c r="K11" s="62"/>
      <c r="L11" s="62">
        <v>6</v>
      </c>
      <c r="M11" s="63">
        <f t="shared" si="4"/>
        <v>48</v>
      </c>
      <c r="N11" s="96">
        <v>18</v>
      </c>
      <c r="O11" s="62">
        <v>6</v>
      </c>
      <c r="P11" s="63">
        <f t="shared" si="5"/>
        <v>60</v>
      </c>
      <c r="Q11" s="62">
        <v>4</v>
      </c>
      <c r="R11" s="62">
        <v>3</v>
      </c>
      <c r="S11" s="63">
        <f t="shared" si="6"/>
        <v>2</v>
      </c>
      <c r="T11" s="62"/>
      <c r="U11" s="64">
        <f t="shared" si="0"/>
        <v>0</v>
      </c>
      <c r="V11" s="96">
        <v>7</v>
      </c>
      <c r="W11" s="65">
        <f t="shared" si="1"/>
        <v>35</v>
      </c>
      <c r="X11" s="66">
        <f t="shared" si="7"/>
        <v>147</v>
      </c>
      <c r="Y11" s="67" t="s">
        <v>48</v>
      </c>
      <c r="Z11" s="68">
        <f t="shared" si="8"/>
        <v>11</v>
      </c>
      <c r="AA11" s="58"/>
      <c r="AB11" s="58"/>
    </row>
    <row r="12" spans="1:28" s="5" customFormat="1" ht="16.5" thickBot="1" thickTop="1">
      <c r="A12" s="43"/>
      <c r="B12" s="59">
        <v>18</v>
      </c>
      <c r="C12" s="60" t="s">
        <v>25</v>
      </c>
      <c r="D12" s="61" t="s">
        <v>26</v>
      </c>
      <c r="E12" s="62">
        <v>2</v>
      </c>
      <c r="F12" s="62">
        <v>4</v>
      </c>
      <c r="G12" s="63">
        <f t="shared" si="2"/>
        <v>4</v>
      </c>
      <c r="H12" s="62">
        <v>3</v>
      </c>
      <c r="I12" s="62">
        <v>1</v>
      </c>
      <c r="J12" s="63">
        <f t="shared" si="3"/>
        <v>8</v>
      </c>
      <c r="K12" s="62">
        <v>1</v>
      </c>
      <c r="L12" s="62">
        <v>2</v>
      </c>
      <c r="M12" s="63">
        <f t="shared" si="4"/>
        <v>19</v>
      </c>
      <c r="N12" s="62">
        <v>2</v>
      </c>
      <c r="O12" s="62">
        <v>1</v>
      </c>
      <c r="P12" s="63">
        <f t="shared" si="5"/>
        <v>5</v>
      </c>
      <c r="Q12" s="62">
        <v>3</v>
      </c>
      <c r="R12" s="62"/>
      <c r="S12" s="63">
        <f t="shared" si="6"/>
        <v>6</v>
      </c>
      <c r="T12" s="62"/>
      <c r="U12" s="64">
        <f t="shared" si="0"/>
        <v>0</v>
      </c>
      <c r="V12" s="62">
        <v>2</v>
      </c>
      <c r="W12" s="65">
        <f t="shared" si="1"/>
        <v>10</v>
      </c>
      <c r="X12" s="66">
        <f t="shared" si="7"/>
        <v>52</v>
      </c>
      <c r="Y12" s="67" t="s">
        <v>50</v>
      </c>
      <c r="Z12" s="68">
        <f t="shared" si="8"/>
        <v>7</v>
      </c>
      <c r="AA12" s="58"/>
      <c r="AB12" s="58"/>
    </row>
    <row r="13" spans="1:28" s="5" customFormat="1" ht="16.5" thickBot="1" thickTop="1">
      <c r="A13" s="43"/>
      <c r="B13" s="70">
        <v>19</v>
      </c>
      <c r="C13" s="69" t="s">
        <v>41</v>
      </c>
      <c r="D13" s="61" t="s">
        <v>42</v>
      </c>
      <c r="E13" s="62">
        <v>1</v>
      </c>
      <c r="F13" s="62">
        <v>4</v>
      </c>
      <c r="G13" s="63">
        <f>E13*$E$7+F13*$F$7</f>
        <v>-4</v>
      </c>
      <c r="H13" s="62"/>
      <c r="I13" s="62"/>
      <c r="J13" s="63">
        <f>H13*$H$7+I13*$I$7</f>
        <v>0</v>
      </c>
      <c r="K13" s="62"/>
      <c r="L13" s="62">
        <v>2</v>
      </c>
      <c r="M13" s="63">
        <f>K13*$K$7+L13*$L$7</f>
        <v>16</v>
      </c>
      <c r="N13" s="62">
        <v>1</v>
      </c>
      <c r="O13" s="62"/>
      <c r="P13" s="63">
        <f>N13*$N$7+O13*$O$7</f>
        <v>5</v>
      </c>
      <c r="Q13" s="62"/>
      <c r="R13" s="62">
        <v>1</v>
      </c>
      <c r="S13" s="63">
        <f>Q13*$Q$7+R13*$R$7</f>
        <v>-2</v>
      </c>
      <c r="T13" s="62"/>
      <c r="U13" s="64">
        <f t="shared" si="0"/>
        <v>0</v>
      </c>
      <c r="V13" s="62"/>
      <c r="W13" s="65">
        <f t="shared" si="1"/>
        <v>0</v>
      </c>
      <c r="X13" s="66">
        <f>G13+J13+M13+P13+S13+U13+W13</f>
        <v>15</v>
      </c>
      <c r="Y13" s="67" t="s">
        <v>77</v>
      </c>
      <c r="Z13" s="68">
        <f t="shared" si="8"/>
        <v>2</v>
      </c>
      <c r="AA13" s="58"/>
      <c r="AB13" s="58"/>
    </row>
    <row r="14" spans="1:28" s="5" customFormat="1" ht="16.5" thickBot="1" thickTop="1">
      <c r="A14" s="43"/>
      <c r="B14" s="70">
        <v>27</v>
      </c>
      <c r="C14" s="93" t="s">
        <v>33</v>
      </c>
      <c r="D14" s="92" t="s">
        <v>64</v>
      </c>
      <c r="E14" s="62"/>
      <c r="F14" s="62"/>
      <c r="G14" s="63">
        <f t="shared" si="2"/>
        <v>0</v>
      </c>
      <c r="H14" s="62"/>
      <c r="I14" s="62"/>
      <c r="J14" s="63">
        <f t="shared" si="3"/>
        <v>0</v>
      </c>
      <c r="K14" s="62"/>
      <c r="L14" s="62"/>
      <c r="M14" s="63">
        <f t="shared" si="4"/>
        <v>0</v>
      </c>
      <c r="N14" s="62"/>
      <c r="O14" s="62">
        <v>2</v>
      </c>
      <c r="P14" s="63">
        <f t="shared" si="5"/>
        <v>-10</v>
      </c>
      <c r="Q14" s="62"/>
      <c r="R14" s="62"/>
      <c r="S14" s="63">
        <f t="shared" si="6"/>
        <v>0</v>
      </c>
      <c r="T14" s="62"/>
      <c r="U14" s="64">
        <f t="shared" si="0"/>
        <v>0</v>
      </c>
      <c r="V14" s="62"/>
      <c r="W14" s="65">
        <f t="shared" si="1"/>
        <v>0</v>
      </c>
      <c r="X14" s="66">
        <f t="shared" si="7"/>
        <v>-10</v>
      </c>
      <c r="Y14" s="67" t="s">
        <v>78</v>
      </c>
      <c r="Z14" s="68">
        <f t="shared" si="8"/>
        <v>0</v>
      </c>
      <c r="AA14" s="58"/>
      <c r="AB14" s="58"/>
    </row>
    <row r="15" spans="1:28" s="5" customFormat="1" ht="16.5" thickBot="1" thickTop="1">
      <c r="A15" s="43"/>
      <c r="B15" s="70">
        <v>30</v>
      </c>
      <c r="C15" s="60" t="s">
        <v>27</v>
      </c>
      <c r="D15" s="71" t="s">
        <v>28</v>
      </c>
      <c r="E15" s="62">
        <v>2</v>
      </c>
      <c r="F15" s="62">
        <v>7</v>
      </c>
      <c r="G15" s="63">
        <f t="shared" si="2"/>
        <v>-5</v>
      </c>
      <c r="H15" s="62"/>
      <c r="I15" s="62"/>
      <c r="J15" s="63">
        <f t="shared" si="3"/>
        <v>0</v>
      </c>
      <c r="K15" s="62"/>
      <c r="L15" s="96">
        <v>7</v>
      </c>
      <c r="M15" s="63">
        <f t="shared" si="4"/>
        <v>56</v>
      </c>
      <c r="N15" s="62">
        <v>3</v>
      </c>
      <c r="O15" s="62">
        <v>3</v>
      </c>
      <c r="P15" s="63">
        <f t="shared" si="5"/>
        <v>0</v>
      </c>
      <c r="Q15" s="62"/>
      <c r="R15" s="62"/>
      <c r="S15" s="63">
        <f t="shared" si="6"/>
        <v>0</v>
      </c>
      <c r="T15" s="62"/>
      <c r="U15" s="64">
        <f t="shared" si="0"/>
        <v>0</v>
      </c>
      <c r="V15" s="62"/>
      <c r="W15" s="65">
        <f t="shared" si="1"/>
        <v>0</v>
      </c>
      <c r="X15" s="66">
        <f t="shared" si="7"/>
        <v>51</v>
      </c>
      <c r="Y15" s="67" t="s">
        <v>51</v>
      </c>
      <c r="Z15" s="68">
        <f t="shared" si="8"/>
        <v>4</v>
      </c>
      <c r="AA15" s="58"/>
      <c r="AB15" s="58"/>
    </row>
    <row r="16" spans="1:28" s="5" customFormat="1" ht="16.5" thickBot="1" thickTop="1">
      <c r="A16" s="43"/>
      <c r="B16" s="59">
        <v>31</v>
      </c>
      <c r="C16" s="60" t="s">
        <v>27</v>
      </c>
      <c r="D16" s="61" t="s">
        <v>29</v>
      </c>
      <c r="E16" s="62">
        <v>3</v>
      </c>
      <c r="F16" s="62">
        <v>11</v>
      </c>
      <c r="G16" s="63">
        <f t="shared" si="2"/>
        <v>-9</v>
      </c>
      <c r="H16" s="62"/>
      <c r="I16" s="62"/>
      <c r="J16" s="63">
        <f t="shared" si="3"/>
        <v>0</v>
      </c>
      <c r="K16" s="62">
        <v>1</v>
      </c>
      <c r="L16" s="62">
        <v>1</v>
      </c>
      <c r="M16" s="63">
        <f t="shared" si="4"/>
        <v>11</v>
      </c>
      <c r="N16" s="62">
        <v>5</v>
      </c>
      <c r="O16" s="62">
        <v>4</v>
      </c>
      <c r="P16" s="63">
        <f t="shared" si="5"/>
        <v>5</v>
      </c>
      <c r="Q16" s="62"/>
      <c r="R16" s="62"/>
      <c r="S16" s="63">
        <f t="shared" si="6"/>
        <v>0</v>
      </c>
      <c r="T16" s="62"/>
      <c r="U16" s="64">
        <f t="shared" si="0"/>
        <v>0</v>
      </c>
      <c r="V16" s="62">
        <v>2</v>
      </c>
      <c r="W16" s="65">
        <f t="shared" si="1"/>
        <v>10</v>
      </c>
      <c r="X16" s="66">
        <f t="shared" si="7"/>
        <v>17</v>
      </c>
      <c r="Y16" s="67" t="s">
        <v>54</v>
      </c>
      <c r="Z16" s="68">
        <f t="shared" si="8"/>
        <v>6</v>
      </c>
      <c r="AA16" s="58"/>
      <c r="AB16" s="58"/>
    </row>
    <row r="17" spans="1:28" s="5" customFormat="1" ht="16.5" thickBot="1" thickTop="1">
      <c r="A17" s="43"/>
      <c r="B17" s="70">
        <v>35</v>
      </c>
      <c r="C17" s="60" t="s">
        <v>31</v>
      </c>
      <c r="D17" s="71" t="s">
        <v>32</v>
      </c>
      <c r="E17" s="62">
        <v>1</v>
      </c>
      <c r="F17" s="62">
        <v>2</v>
      </c>
      <c r="G17" s="63">
        <f t="shared" si="2"/>
        <v>2</v>
      </c>
      <c r="H17" s="62"/>
      <c r="I17" s="62"/>
      <c r="J17" s="63">
        <f t="shared" si="3"/>
        <v>0</v>
      </c>
      <c r="K17" s="62">
        <v>1</v>
      </c>
      <c r="L17" s="62">
        <v>3</v>
      </c>
      <c r="M17" s="63">
        <f t="shared" si="4"/>
        <v>27</v>
      </c>
      <c r="N17" s="62">
        <v>1</v>
      </c>
      <c r="O17" s="62">
        <v>4</v>
      </c>
      <c r="P17" s="63">
        <f t="shared" si="5"/>
        <v>-15</v>
      </c>
      <c r="Q17" s="62"/>
      <c r="R17" s="62">
        <v>1</v>
      </c>
      <c r="S17" s="63">
        <f t="shared" si="6"/>
        <v>-2</v>
      </c>
      <c r="T17" s="62"/>
      <c r="U17" s="64">
        <f t="shared" si="0"/>
        <v>0</v>
      </c>
      <c r="V17" s="62"/>
      <c r="W17" s="65">
        <f t="shared" si="1"/>
        <v>0</v>
      </c>
      <c r="X17" s="66">
        <f t="shared" si="7"/>
        <v>12</v>
      </c>
      <c r="Y17" s="67" t="s">
        <v>57</v>
      </c>
      <c r="Z17" s="68">
        <f t="shared" si="8"/>
        <v>2</v>
      </c>
      <c r="AA17" s="58"/>
      <c r="AB17" s="58"/>
    </row>
    <row r="18" spans="1:28" s="5" customFormat="1" ht="16.5" thickBot="1" thickTop="1">
      <c r="A18" s="43"/>
      <c r="B18" s="59">
        <v>38</v>
      </c>
      <c r="C18" s="69" t="s">
        <v>33</v>
      </c>
      <c r="D18" s="61" t="s">
        <v>34</v>
      </c>
      <c r="E18" s="62"/>
      <c r="F18" s="62">
        <v>3</v>
      </c>
      <c r="G18" s="63">
        <f t="shared" si="2"/>
        <v>-9</v>
      </c>
      <c r="H18" s="62"/>
      <c r="I18" s="62"/>
      <c r="J18" s="63">
        <f t="shared" si="3"/>
        <v>0</v>
      </c>
      <c r="K18" s="62"/>
      <c r="L18" s="62">
        <v>2</v>
      </c>
      <c r="M18" s="63">
        <f t="shared" si="4"/>
        <v>16</v>
      </c>
      <c r="N18" s="62">
        <v>1</v>
      </c>
      <c r="O18" s="62">
        <v>4</v>
      </c>
      <c r="P18" s="63">
        <f t="shared" si="5"/>
        <v>-15</v>
      </c>
      <c r="Q18" s="62">
        <v>1</v>
      </c>
      <c r="R18" s="62">
        <v>2</v>
      </c>
      <c r="S18" s="63">
        <f t="shared" si="6"/>
        <v>-2</v>
      </c>
      <c r="T18" s="62"/>
      <c r="U18" s="64">
        <f t="shared" si="0"/>
        <v>0</v>
      </c>
      <c r="V18" s="62"/>
      <c r="W18" s="65">
        <f t="shared" si="1"/>
        <v>0</v>
      </c>
      <c r="X18" s="66">
        <f t="shared" si="7"/>
        <v>-10</v>
      </c>
      <c r="Y18" s="67" t="s">
        <v>78</v>
      </c>
      <c r="Z18" s="68">
        <f t="shared" si="8"/>
        <v>0</v>
      </c>
      <c r="AA18" s="58"/>
      <c r="AB18" s="58"/>
    </row>
    <row r="19" spans="1:28" s="5" customFormat="1" ht="16.5" thickBot="1" thickTop="1">
      <c r="A19" s="43"/>
      <c r="B19" s="59">
        <v>40</v>
      </c>
      <c r="C19" s="60" t="s">
        <v>35</v>
      </c>
      <c r="D19" s="61" t="s">
        <v>36</v>
      </c>
      <c r="E19" s="62">
        <v>2</v>
      </c>
      <c r="F19" s="62">
        <v>9</v>
      </c>
      <c r="G19" s="63">
        <f t="shared" si="2"/>
        <v>-11</v>
      </c>
      <c r="H19" s="62"/>
      <c r="I19" s="62"/>
      <c r="J19" s="63">
        <f t="shared" si="3"/>
        <v>0</v>
      </c>
      <c r="K19" s="62"/>
      <c r="L19" s="62">
        <v>2</v>
      </c>
      <c r="M19" s="63">
        <f t="shared" si="4"/>
        <v>16</v>
      </c>
      <c r="N19" s="62">
        <v>1</v>
      </c>
      <c r="O19" s="62"/>
      <c r="P19" s="63">
        <f t="shared" si="5"/>
        <v>5</v>
      </c>
      <c r="Q19" s="62"/>
      <c r="R19" s="62"/>
      <c r="S19" s="63">
        <f t="shared" si="6"/>
        <v>0</v>
      </c>
      <c r="T19" s="62"/>
      <c r="U19" s="64">
        <f t="shared" si="0"/>
        <v>0</v>
      </c>
      <c r="V19" s="62">
        <v>2</v>
      </c>
      <c r="W19" s="65">
        <f t="shared" si="1"/>
        <v>10</v>
      </c>
      <c r="X19" s="66">
        <f t="shared" si="7"/>
        <v>20</v>
      </c>
      <c r="Y19" s="67" t="s">
        <v>53</v>
      </c>
      <c r="Z19" s="68">
        <f t="shared" si="8"/>
        <v>4</v>
      </c>
      <c r="AA19" s="58"/>
      <c r="AB19" s="58"/>
    </row>
    <row r="20" spans="1:28" ht="16.5" thickBot="1" thickTop="1">
      <c r="A20" s="72"/>
      <c r="B20" s="70">
        <v>42</v>
      </c>
      <c r="C20" s="60" t="s">
        <v>37</v>
      </c>
      <c r="D20" s="71" t="s">
        <v>38</v>
      </c>
      <c r="E20" s="62"/>
      <c r="F20" s="62">
        <v>7</v>
      </c>
      <c r="G20" s="63">
        <f t="shared" si="2"/>
        <v>-21</v>
      </c>
      <c r="H20" s="62"/>
      <c r="I20" s="62"/>
      <c r="J20" s="63">
        <f t="shared" si="3"/>
        <v>0</v>
      </c>
      <c r="K20" s="62">
        <v>1</v>
      </c>
      <c r="L20" s="62">
        <v>5</v>
      </c>
      <c r="M20" s="63">
        <f t="shared" si="4"/>
        <v>43</v>
      </c>
      <c r="N20" s="62"/>
      <c r="O20" s="62">
        <v>1</v>
      </c>
      <c r="P20" s="63">
        <f t="shared" si="5"/>
        <v>-5</v>
      </c>
      <c r="Q20" s="62"/>
      <c r="R20" s="62">
        <v>1</v>
      </c>
      <c r="S20" s="63">
        <f t="shared" si="6"/>
        <v>-2</v>
      </c>
      <c r="T20" s="62"/>
      <c r="U20" s="64">
        <f t="shared" si="0"/>
        <v>0</v>
      </c>
      <c r="V20" s="62"/>
      <c r="W20" s="65">
        <f t="shared" si="1"/>
        <v>0</v>
      </c>
      <c r="X20" s="66">
        <f t="shared" si="7"/>
        <v>15</v>
      </c>
      <c r="Y20" s="67" t="s">
        <v>77</v>
      </c>
      <c r="Z20" s="68">
        <f t="shared" si="8"/>
        <v>0</v>
      </c>
      <c r="AA20" s="20"/>
      <c r="AB20" s="20"/>
    </row>
    <row r="21" spans="1:28" ht="16.5" thickBot="1" thickTop="1">
      <c r="A21" s="72"/>
      <c r="B21" s="59">
        <v>49</v>
      </c>
      <c r="C21" s="69" t="s">
        <v>39</v>
      </c>
      <c r="D21" s="61" t="s">
        <v>40</v>
      </c>
      <c r="E21" s="62">
        <v>2</v>
      </c>
      <c r="F21" s="62">
        <v>4</v>
      </c>
      <c r="G21" s="63">
        <f t="shared" si="2"/>
        <v>4</v>
      </c>
      <c r="H21" s="62">
        <v>2</v>
      </c>
      <c r="I21" s="62">
        <v>4</v>
      </c>
      <c r="J21" s="63">
        <f t="shared" si="3"/>
        <v>-8</v>
      </c>
      <c r="K21" s="62"/>
      <c r="L21" s="62">
        <v>5</v>
      </c>
      <c r="M21" s="63">
        <f t="shared" si="4"/>
        <v>40</v>
      </c>
      <c r="N21" s="62">
        <v>1</v>
      </c>
      <c r="O21" s="62">
        <v>2</v>
      </c>
      <c r="P21" s="63">
        <f t="shared" si="5"/>
        <v>-5</v>
      </c>
      <c r="Q21" s="62">
        <v>3</v>
      </c>
      <c r="R21" s="62"/>
      <c r="S21" s="63">
        <f t="shared" si="6"/>
        <v>6</v>
      </c>
      <c r="T21" s="62">
        <v>2</v>
      </c>
      <c r="U21" s="64">
        <f t="shared" si="0"/>
        <v>10</v>
      </c>
      <c r="V21" s="62"/>
      <c r="W21" s="65">
        <f t="shared" si="1"/>
        <v>0</v>
      </c>
      <c r="X21" s="66">
        <f t="shared" si="7"/>
        <v>47</v>
      </c>
      <c r="Y21" s="67" t="s">
        <v>52</v>
      </c>
      <c r="Z21" s="68">
        <f t="shared" si="8"/>
        <v>6</v>
      </c>
      <c r="AA21" s="20"/>
      <c r="AB21" s="20"/>
    </row>
    <row r="22" spans="1:28" ht="16.5" thickBot="1" thickTop="1">
      <c r="A22" s="72"/>
      <c r="B22" s="59">
        <v>52</v>
      </c>
      <c r="C22" s="93" t="s">
        <v>45</v>
      </c>
      <c r="D22" s="92" t="s">
        <v>46</v>
      </c>
      <c r="E22" s="62">
        <v>3</v>
      </c>
      <c r="F22" s="62">
        <v>12</v>
      </c>
      <c r="G22" s="63">
        <f t="shared" si="2"/>
        <v>-12</v>
      </c>
      <c r="H22" s="62">
        <v>1</v>
      </c>
      <c r="I22" s="62">
        <v>2</v>
      </c>
      <c r="J22" s="63">
        <f t="shared" si="3"/>
        <v>-4</v>
      </c>
      <c r="K22" s="62"/>
      <c r="L22" s="96">
        <v>8</v>
      </c>
      <c r="M22" s="63">
        <f t="shared" si="4"/>
        <v>64</v>
      </c>
      <c r="N22" s="62">
        <v>5</v>
      </c>
      <c r="O22" s="62">
        <v>1</v>
      </c>
      <c r="P22" s="63">
        <f t="shared" si="5"/>
        <v>20</v>
      </c>
      <c r="Q22" s="62">
        <v>3</v>
      </c>
      <c r="R22" s="62">
        <v>1</v>
      </c>
      <c r="S22" s="63">
        <f t="shared" si="6"/>
        <v>4</v>
      </c>
      <c r="T22" s="62"/>
      <c r="U22" s="64">
        <f t="shared" si="0"/>
        <v>0</v>
      </c>
      <c r="V22" s="62">
        <v>1</v>
      </c>
      <c r="W22" s="65">
        <f t="shared" si="1"/>
        <v>5</v>
      </c>
      <c r="X22" s="66">
        <f t="shared" si="7"/>
        <v>77</v>
      </c>
      <c r="Y22" s="67" t="s">
        <v>49</v>
      </c>
      <c r="Z22" s="68">
        <f t="shared" si="8"/>
        <v>7</v>
      </c>
      <c r="AA22" s="20"/>
      <c r="AB22" s="20"/>
    </row>
    <row r="23" spans="1:28" ht="16.5" thickBot="1" thickTop="1">
      <c r="A23" s="72"/>
      <c r="B23" s="73"/>
      <c r="C23" s="74"/>
      <c r="D23" s="75"/>
      <c r="E23" s="76"/>
      <c r="F23" s="77"/>
      <c r="G23" s="63"/>
      <c r="H23" s="76"/>
      <c r="I23" s="77"/>
      <c r="J23" s="63"/>
      <c r="K23" s="76"/>
      <c r="L23" s="77"/>
      <c r="M23" s="63"/>
      <c r="N23" s="76"/>
      <c r="O23" s="77"/>
      <c r="P23" s="63"/>
      <c r="Q23" s="76"/>
      <c r="R23" s="77"/>
      <c r="S23" s="63"/>
      <c r="T23" s="76"/>
      <c r="U23" s="64"/>
      <c r="V23" s="77"/>
      <c r="W23" s="78"/>
      <c r="X23" s="66"/>
      <c r="Y23" s="79"/>
      <c r="Z23" s="68"/>
      <c r="AA23" s="20"/>
      <c r="AB23" s="20"/>
    </row>
    <row r="24" spans="1:28" ht="16.5" thickBot="1" thickTop="1">
      <c r="A24" s="72"/>
      <c r="B24" s="80"/>
      <c r="C24" s="81"/>
      <c r="D24" s="82"/>
      <c r="E24" s="83">
        <f>SUM(E9:E22)</f>
        <v>29</v>
      </c>
      <c r="F24" s="83">
        <f>SUM(F9:F22)</f>
        <v>85</v>
      </c>
      <c r="G24" s="83"/>
      <c r="H24" s="83">
        <f>SUM(H9:H22)</f>
        <v>9</v>
      </c>
      <c r="I24" s="83">
        <f>SUM(I9:I22)</f>
        <v>14</v>
      </c>
      <c r="J24" s="83"/>
      <c r="K24" s="83">
        <f>SUM(K9:K22)</f>
        <v>5</v>
      </c>
      <c r="L24" s="83">
        <f>SUM(L9:L22)</f>
        <v>46</v>
      </c>
      <c r="M24" s="83"/>
      <c r="N24" s="83">
        <f>SUM(N9:N22)</f>
        <v>49</v>
      </c>
      <c r="O24" s="83">
        <f>SUM(O9:O22)</f>
        <v>31</v>
      </c>
      <c r="P24" s="83"/>
      <c r="Q24" s="83">
        <f>SUM(Q9:Q22)</f>
        <v>18</v>
      </c>
      <c r="R24" s="83">
        <f>SUM(R9:R22)</f>
        <v>10</v>
      </c>
      <c r="S24" s="83"/>
      <c r="T24" s="83">
        <f>SUM(T9:T22)</f>
        <v>4</v>
      </c>
      <c r="U24" s="83"/>
      <c r="V24" s="83">
        <f>SUM(V9:V22)</f>
        <v>18</v>
      </c>
      <c r="W24" s="83"/>
      <c r="X24" s="83">
        <f>SUM(X9:X22)</f>
        <v>556</v>
      </c>
      <c r="Y24" s="84"/>
      <c r="Z24" s="83">
        <f>SUM(Z9:Z22)</f>
        <v>67</v>
      </c>
      <c r="AA24" s="21"/>
      <c r="AB24" s="20"/>
    </row>
    <row r="25" spans="6:26" ht="15.75" thickTop="1">
      <c r="F25" s="86">
        <f>E24/(E24+F24)</f>
        <v>0.2543859649122807</v>
      </c>
      <c r="I25" s="86">
        <f>H24/(H24+I24)</f>
        <v>0.391304347826087</v>
      </c>
      <c r="Z25" s="87"/>
    </row>
    <row r="26" spans="2:9" ht="15">
      <c r="B26" s="105"/>
      <c r="C26" s="105"/>
      <c r="D26" s="105"/>
      <c r="E26" s="105"/>
      <c r="G26" s="106"/>
      <c r="H26" s="106"/>
      <c r="I26" s="86"/>
    </row>
    <row r="27" spans="2:9" ht="15">
      <c r="B27" s="3"/>
      <c r="C27" s="3" t="s">
        <v>76</v>
      </c>
      <c r="E27" s="3"/>
      <c r="G27" s="88"/>
      <c r="H27" s="88"/>
      <c r="I27" s="86"/>
    </row>
  </sheetData>
  <mergeCells count="15">
    <mergeCell ref="B1:Y1"/>
    <mergeCell ref="B3:Y3"/>
    <mergeCell ref="F4:J4"/>
    <mergeCell ref="E6:G6"/>
    <mergeCell ref="H6:J6"/>
    <mergeCell ref="K6:M6"/>
    <mergeCell ref="N6:P6"/>
    <mergeCell ref="Q6:S6"/>
    <mergeCell ref="T6:U6"/>
    <mergeCell ref="V6:W6"/>
    <mergeCell ref="X6:X7"/>
    <mergeCell ref="Y6:Y7"/>
    <mergeCell ref="Z6:Z7"/>
    <mergeCell ref="B26:E26"/>
    <mergeCell ref="G26:H26"/>
  </mergeCells>
  <printOptions/>
  <pageMargins left="0.75" right="0.75" top="1" bottom="1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7"/>
  <sheetViews>
    <sheetView workbookViewId="0" topLeftCell="A3">
      <selection activeCell="AA16" sqref="AA16"/>
    </sheetView>
  </sheetViews>
  <sheetFormatPr defaultColWidth="9.140625" defaultRowHeight="15"/>
  <cols>
    <col min="1" max="1" width="1.421875" style="0" customWidth="1"/>
    <col min="2" max="2" width="3.00390625" style="1" customWidth="1"/>
    <col min="3" max="3" width="8.421875" style="2" customWidth="1"/>
    <col min="4" max="4" width="12.421875" style="3" customWidth="1"/>
    <col min="5" max="5" width="5.57421875" style="4" customWidth="1"/>
    <col min="6" max="6" width="5.140625" style="5" customWidth="1"/>
    <col min="7" max="7" width="4.00390625" style="6" customWidth="1"/>
    <col min="8" max="8" width="4.8515625" style="5" customWidth="1"/>
    <col min="9" max="9" width="5.421875" style="5" customWidth="1"/>
    <col min="10" max="10" width="3.57421875" style="7" customWidth="1"/>
    <col min="11" max="11" width="5.00390625" style="8" customWidth="1"/>
    <col min="12" max="12" width="4.8515625" style="8" customWidth="1"/>
    <col min="13" max="13" width="4.00390625" style="7" customWidth="1"/>
    <col min="14" max="14" width="5.421875" style="5" customWidth="1"/>
    <col min="15" max="15" width="5.140625" style="5" customWidth="1"/>
    <col min="16" max="16" width="4.57421875" style="7" customWidth="1"/>
    <col min="17" max="17" width="5.00390625" style="8" customWidth="1"/>
    <col min="18" max="18" width="4.421875" style="8" customWidth="1"/>
    <col min="19" max="19" width="3.421875" style="7" customWidth="1"/>
    <col min="20" max="20" width="4.140625" style="8" customWidth="1"/>
    <col min="21" max="21" width="4.00390625" style="7" customWidth="1"/>
    <col min="22" max="22" width="4.421875" style="0" customWidth="1"/>
    <col min="23" max="23" width="4.57421875" style="6" customWidth="1"/>
    <col min="24" max="24" width="6.421875" style="7" customWidth="1"/>
    <col min="25" max="25" width="7.57421875" style="7" customWidth="1"/>
  </cols>
  <sheetData>
    <row r="1" spans="2:25" ht="20.25">
      <c r="B1" s="97" t="s">
        <v>63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3" spans="2:25" s="95" customFormat="1" ht="20.25">
      <c r="B3" s="98" t="s">
        <v>69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</row>
    <row r="4" spans="2:25" s="95" customFormat="1" ht="20.25">
      <c r="B4" s="107" t="s">
        <v>72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3:28" ht="15.75" thickBot="1">
      <c r="C5" s="11"/>
      <c r="D5" s="12"/>
      <c r="E5" s="13"/>
      <c r="F5" s="14"/>
      <c r="G5" s="15"/>
      <c r="H5" s="14"/>
      <c r="I5" s="14"/>
      <c r="J5" s="16"/>
      <c r="K5" s="17"/>
      <c r="L5" s="17"/>
      <c r="M5" s="16"/>
      <c r="N5" s="14"/>
      <c r="O5" s="14"/>
      <c r="P5" s="16"/>
      <c r="Q5" s="17"/>
      <c r="R5" s="17"/>
      <c r="S5" s="16"/>
      <c r="T5" s="17"/>
      <c r="U5" s="16"/>
      <c r="V5" s="18"/>
      <c r="W5" s="15"/>
      <c r="X5" s="16"/>
      <c r="Y5" s="19"/>
      <c r="Z5" s="20"/>
      <c r="AA5" s="21"/>
      <c r="AB5" s="20"/>
    </row>
    <row r="6" spans="1:28" s="27" customFormat="1" ht="30.75" customHeight="1" thickBot="1" thickTop="1">
      <c r="A6" s="22"/>
      <c r="B6" s="23"/>
      <c r="C6" s="24"/>
      <c r="D6" s="25" t="s">
        <v>0</v>
      </c>
      <c r="E6" s="100" t="s">
        <v>1</v>
      </c>
      <c r="F6" s="100"/>
      <c r="G6" s="100"/>
      <c r="H6" s="101" t="s">
        <v>2</v>
      </c>
      <c r="I6" s="101"/>
      <c r="J6" s="101"/>
      <c r="K6" s="101" t="s">
        <v>3</v>
      </c>
      <c r="L6" s="101"/>
      <c r="M6" s="101"/>
      <c r="N6" s="101" t="s">
        <v>4</v>
      </c>
      <c r="O6" s="101"/>
      <c r="P6" s="101"/>
      <c r="Q6" s="101" t="s">
        <v>5</v>
      </c>
      <c r="R6" s="101"/>
      <c r="S6" s="101"/>
      <c r="T6" s="101" t="s">
        <v>6</v>
      </c>
      <c r="U6" s="101"/>
      <c r="V6" s="102" t="s">
        <v>7</v>
      </c>
      <c r="W6" s="102"/>
      <c r="X6" s="103" t="s">
        <v>8</v>
      </c>
      <c r="Y6" s="104" t="s">
        <v>9</v>
      </c>
      <c r="Z6" s="104" t="s">
        <v>10</v>
      </c>
      <c r="AA6" s="26"/>
      <c r="AB6" s="26"/>
    </row>
    <row r="7" spans="1:28" s="42" customFormat="1" ht="16.5" thickBot="1" thickTop="1">
      <c r="A7" s="28"/>
      <c r="B7" s="29"/>
      <c r="C7" s="30"/>
      <c r="D7" s="31"/>
      <c r="E7" s="32" t="s">
        <v>11</v>
      </c>
      <c r="F7" s="33" t="s">
        <v>12</v>
      </c>
      <c r="G7" s="34" t="s">
        <v>13</v>
      </c>
      <c r="H7" s="35" t="s">
        <v>14</v>
      </c>
      <c r="I7" s="33" t="s">
        <v>15</v>
      </c>
      <c r="J7" s="34" t="s">
        <v>13</v>
      </c>
      <c r="K7" s="35" t="s">
        <v>16</v>
      </c>
      <c r="L7" s="33" t="s">
        <v>11</v>
      </c>
      <c r="M7" s="34" t="s">
        <v>13</v>
      </c>
      <c r="N7" s="35" t="s">
        <v>17</v>
      </c>
      <c r="O7" s="33" t="s">
        <v>18</v>
      </c>
      <c r="P7" s="34" t="s">
        <v>13</v>
      </c>
      <c r="Q7" s="36" t="s">
        <v>19</v>
      </c>
      <c r="R7" s="37" t="s">
        <v>20</v>
      </c>
      <c r="S7" s="34" t="s">
        <v>13</v>
      </c>
      <c r="T7" s="38" t="s">
        <v>17</v>
      </c>
      <c r="U7" s="39" t="s">
        <v>13</v>
      </c>
      <c r="V7" s="38" t="s">
        <v>17</v>
      </c>
      <c r="W7" s="40" t="s">
        <v>13</v>
      </c>
      <c r="X7" s="103"/>
      <c r="Y7" s="104"/>
      <c r="Z7" s="104"/>
      <c r="AA7" s="41"/>
      <c r="AB7" s="41"/>
    </row>
    <row r="8" spans="1:28" s="5" customFormat="1" ht="16.5" thickBot="1" thickTop="1">
      <c r="A8" s="43"/>
      <c r="B8" s="44"/>
      <c r="C8" s="45"/>
      <c r="D8" s="46"/>
      <c r="E8" s="47"/>
      <c r="F8" s="48"/>
      <c r="G8" s="49"/>
      <c r="H8" s="50"/>
      <c r="I8" s="48"/>
      <c r="J8" s="51"/>
      <c r="K8" s="50"/>
      <c r="L8" s="48"/>
      <c r="M8" s="51"/>
      <c r="N8" s="50"/>
      <c r="O8" s="48"/>
      <c r="P8" s="51"/>
      <c r="Q8" s="50"/>
      <c r="R8" s="48"/>
      <c r="S8" s="51"/>
      <c r="T8" s="50"/>
      <c r="U8" s="52"/>
      <c r="V8" s="53"/>
      <c r="W8" s="54"/>
      <c r="X8" s="55"/>
      <c r="Y8" s="56"/>
      <c r="Z8" s="57"/>
      <c r="AA8" s="58"/>
      <c r="AB8" s="58"/>
    </row>
    <row r="9" spans="1:28" s="5" customFormat="1" ht="16.5" thickBot="1" thickTop="1">
      <c r="A9" s="43"/>
      <c r="B9" s="59">
        <v>7</v>
      </c>
      <c r="C9" s="91" t="s">
        <v>44</v>
      </c>
      <c r="D9" s="92" t="s">
        <v>30</v>
      </c>
      <c r="E9" s="62">
        <v>2</v>
      </c>
      <c r="F9" s="62">
        <v>7</v>
      </c>
      <c r="G9" s="63">
        <f>E9*$E$7+F9*$F$7</f>
        <v>-5</v>
      </c>
      <c r="H9" s="62">
        <v>3</v>
      </c>
      <c r="I9" s="62">
        <v>3</v>
      </c>
      <c r="J9" s="63">
        <f>H9*$H$7+I9*$I$7</f>
        <v>0</v>
      </c>
      <c r="K9" s="62"/>
      <c r="L9" s="62">
        <v>3</v>
      </c>
      <c r="M9" s="63">
        <f>K9*$K$7+L9*$L$7</f>
        <v>24</v>
      </c>
      <c r="N9" s="62">
        <v>3</v>
      </c>
      <c r="O9" s="62">
        <v>1</v>
      </c>
      <c r="P9" s="63">
        <f>N9*$N$7+O9*$O$7</f>
        <v>10</v>
      </c>
      <c r="Q9" s="62">
        <v>3</v>
      </c>
      <c r="R9" s="62">
        <v>1</v>
      </c>
      <c r="S9" s="63">
        <f>Q9*$Q$7+R9*$R$7</f>
        <v>4</v>
      </c>
      <c r="T9" s="62"/>
      <c r="U9" s="64">
        <f aca="true" t="shared" si="0" ref="U9:U22">T9*$T$7</f>
        <v>0</v>
      </c>
      <c r="V9" s="62">
        <v>1</v>
      </c>
      <c r="W9" s="65">
        <f aca="true" t="shared" si="1" ref="W9:W22">V9*$V$7</f>
        <v>5</v>
      </c>
      <c r="X9" s="66">
        <f>G9+J9+M9+P9+S9+U9+W9</f>
        <v>38</v>
      </c>
      <c r="Y9" s="67" t="s">
        <v>79</v>
      </c>
      <c r="Z9" s="68">
        <f>(E9*2)+(H9)</f>
        <v>7</v>
      </c>
      <c r="AA9" s="58"/>
      <c r="AB9" s="58"/>
    </row>
    <row r="10" spans="1:28" s="5" customFormat="1" ht="16.5" thickBot="1" thickTop="1">
      <c r="A10" s="43"/>
      <c r="B10" s="59">
        <v>13</v>
      </c>
      <c r="C10" s="60" t="s">
        <v>21</v>
      </c>
      <c r="D10" s="61" t="s">
        <v>22</v>
      </c>
      <c r="E10" s="62">
        <v>2</v>
      </c>
      <c r="F10" s="62">
        <v>1</v>
      </c>
      <c r="G10" s="63">
        <f aca="true" t="shared" si="2" ref="G10:G22">E10*$E$7+F10*$F$7</f>
        <v>13</v>
      </c>
      <c r="H10" s="62"/>
      <c r="I10" s="62"/>
      <c r="J10" s="63">
        <f aca="true" t="shared" si="3" ref="J10:J22">H10*$H$7+I10*$I$7</f>
        <v>0</v>
      </c>
      <c r="K10" s="62">
        <v>1</v>
      </c>
      <c r="L10" s="62">
        <v>3</v>
      </c>
      <c r="M10" s="63">
        <f aca="true" t="shared" si="4" ref="M10:M22">K10*$K$7+L10*$L$7</f>
        <v>27</v>
      </c>
      <c r="N10" s="62">
        <v>5</v>
      </c>
      <c r="O10" s="62">
        <v>2</v>
      </c>
      <c r="P10" s="63">
        <f aca="true" t="shared" si="5" ref="P10:P22">N10*$N$7+O10*$O$7</f>
        <v>15</v>
      </c>
      <c r="Q10" s="62">
        <v>1</v>
      </c>
      <c r="R10" s="62">
        <v>1</v>
      </c>
      <c r="S10" s="63">
        <f aca="true" t="shared" si="6" ref="S10:S22">Q10*$Q$7+R10*$R$7</f>
        <v>0</v>
      </c>
      <c r="T10" s="62"/>
      <c r="U10" s="64">
        <f t="shared" si="0"/>
        <v>0</v>
      </c>
      <c r="V10" s="62">
        <v>2</v>
      </c>
      <c r="W10" s="65">
        <f t="shared" si="1"/>
        <v>10</v>
      </c>
      <c r="X10" s="66">
        <f aca="true" t="shared" si="7" ref="X10:X22">G10+J10+M10+P10+S10+U10+W10</f>
        <v>65</v>
      </c>
      <c r="Y10" s="67" t="s">
        <v>60</v>
      </c>
      <c r="Z10" s="68">
        <f aca="true" t="shared" si="8" ref="Z10:Z22">(E10*2)+(H10)</f>
        <v>4</v>
      </c>
      <c r="AA10" s="58"/>
      <c r="AB10" s="58"/>
    </row>
    <row r="11" spans="1:28" s="5" customFormat="1" ht="16.5" thickBot="1" thickTop="1">
      <c r="A11" s="43"/>
      <c r="B11" s="59">
        <v>15</v>
      </c>
      <c r="C11" s="69" t="s">
        <v>23</v>
      </c>
      <c r="D11" s="61" t="s">
        <v>24</v>
      </c>
      <c r="E11" s="62">
        <v>1</v>
      </c>
      <c r="F11" s="62">
        <v>1</v>
      </c>
      <c r="G11" s="63">
        <f t="shared" si="2"/>
        <v>5</v>
      </c>
      <c r="H11" s="62">
        <v>4</v>
      </c>
      <c r="I11" s="62">
        <v>2</v>
      </c>
      <c r="J11" s="63">
        <f t="shared" si="3"/>
        <v>8</v>
      </c>
      <c r="K11" s="62">
        <v>2</v>
      </c>
      <c r="L11" s="62"/>
      <c r="M11" s="63">
        <f t="shared" si="4"/>
        <v>6</v>
      </c>
      <c r="N11" s="96">
        <v>7</v>
      </c>
      <c r="O11" s="62">
        <v>4</v>
      </c>
      <c r="P11" s="63">
        <f t="shared" si="5"/>
        <v>15</v>
      </c>
      <c r="Q11" s="62">
        <v>3</v>
      </c>
      <c r="R11" s="62">
        <v>1</v>
      </c>
      <c r="S11" s="63">
        <f t="shared" si="6"/>
        <v>4</v>
      </c>
      <c r="T11" s="62"/>
      <c r="U11" s="64">
        <f t="shared" si="0"/>
        <v>0</v>
      </c>
      <c r="V11" s="62"/>
      <c r="W11" s="65">
        <f t="shared" si="1"/>
        <v>0</v>
      </c>
      <c r="X11" s="66">
        <f t="shared" si="7"/>
        <v>38</v>
      </c>
      <c r="Y11" s="67" t="s">
        <v>79</v>
      </c>
      <c r="Z11" s="68">
        <f t="shared" si="8"/>
        <v>6</v>
      </c>
      <c r="AA11" s="58"/>
      <c r="AB11" s="58"/>
    </row>
    <row r="12" spans="1:28" s="5" customFormat="1" ht="16.5" thickBot="1" thickTop="1">
      <c r="A12" s="43"/>
      <c r="B12" s="59">
        <v>18</v>
      </c>
      <c r="C12" s="60" t="s">
        <v>25</v>
      </c>
      <c r="D12" s="61" t="s">
        <v>26</v>
      </c>
      <c r="E12" s="62">
        <v>1</v>
      </c>
      <c r="F12" s="62">
        <v>3</v>
      </c>
      <c r="G12" s="63">
        <f t="shared" si="2"/>
        <v>-1</v>
      </c>
      <c r="H12" s="62"/>
      <c r="I12" s="62">
        <v>6</v>
      </c>
      <c r="J12" s="63">
        <f t="shared" si="3"/>
        <v>-24</v>
      </c>
      <c r="K12" s="62">
        <v>2</v>
      </c>
      <c r="L12" s="62">
        <v>1</v>
      </c>
      <c r="M12" s="63">
        <f t="shared" si="4"/>
        <v>14</v>
      </c>
      <c r="N12" s="62">
        <v>1</v>
      </c>
      <c r="O12" s="62">
        <v>4</v>
      </c>
      <c r="P12" s="63">
        <f t="shared" si="5"/>
        <v>-15</v>
      </c>
      <c r="Q12" s="62">
        <v>3</v>
      </c>
      <c r="R12" s="62"/>
      <c r="S12" s="63">
        <f t="shared" si="6"/>
        <v>6</v>
      </c>
      <c r="T12" s="62"/>
      <c r="U12" s="64">
        <f t="shared" si="0"/>
        <v>0</v>
      </c>
      <c r="V12" s="62"/>
      <c r="W12" s="65">
        <f t="shared" si="1"/>
        <v>0</v>
      </c>
      <c r="X12" s="66">
        <f t="shared" si="7"/>
        <v>-20</v>
      </c>
      <c r="Y12" s="67" t="s">
        <v>62</v>
      </c>
      <c r="Z12" s="68">
        <f t="shared" si="8"/>
        <v>2</v>
      </c>
      <c r="AA12" s="58"/>
      <c r="AB12" s="58"/>
    </row>
    <row r="13" spans="1:28" s="5" customFormat="1" ht="16.5" thickBot="1" thickTop="1">
      <c r="A13" s="43"/>
      <c r="B13" s="70">
        <v>19</v>
      </c>
      <c r="C13" s="69" t="s">
        <v>41</v>
      </c>
      <c r="D13" s="61" t="s">
        <v>42</v>
      </c>
      <c r="E13" s="62">
        <v>4</v>
      </c>
      <c r="F13" s="62">
        <v>8</v>
      </c>
      <c r="G13" s="63">
        <f>E13*$E$7+F13*$F$7</f>
        <v>8</v>
      </c>
      <c r="H13" s="62">
        <v>3</v>
      </c>
      <c r="I13" s="62">
        <v>5</v>
      </c>
      <c r="J13" s="63">
        <f>H13*$H$7+I13*$I$7</f>
        <v>-8</v>
      </c>
      <c r="K13" s="62">
        <v>1</v>
      </c>
      <c r="L13" s="96">
        <v>8</v>
      </c>
      <c r="M13" s="63">
        <f>K13*$K$7+L13*$L$7</f>
        <v>67</v>
      </c>
      <c r="N13" s="62"/>
      <c r="O13" s="62"/>
      <c r="P13" s="63">
        <f>N13*$N$7+O13*$O$7</f>
        <v>0</v>
      </c>
      <c r="Q13" s="62">
        <v>4</v>
      </c>
      <c r="R13" s="62">
        <v>1</v>
      </c>
      <c r="S13" s="63">
        <f>Q13*$Q$7+R13*$R$7</f>
        <v>6</v>
      </c>
      <c r="T13" s="62">
        <v>2</v>
      </c>
      <c r="U13" s="64">
        <f t="shared" si="0"/>
        <v>10</v>
      </c>
      <c r="V13" s="62"/>
      <c r="W13" s="65">
        <f t="shared" si="1"/>
        <v>0</v>
      </c>
      <c r="X13" s="66">
        <f>G13+J13+M13+P13+S13+U13+W13</f>
        <v>83</v>
      </c>
      <c r="Y13" s="67" t="s">
        <v>49</v>
      </c>
      <c r="Z13" s="68">
        <f t="shared" si="8"/>
        <v>11</v>
      </c>
      <c r="AA13" s="58"/>
      <c r="AB13" s="58"/>
    </row>
    <row r="14" spans="1:28" s="5" customFormat="1" ht="16.5" thickBot="1" thickTop="1">
      <c r="A14" s="43"/>
      <c r="B14" s="70">
        <v>27</v>
      </c>
      <c r="C14" s="93" t="s">
        <v>33</v>
      </c>
      <c r="D14" s="92" t="s">
        <v>64</v>
      </c>
      <c r="E14" s="62"/>
      <c r="F14" s="62"/>
      <c r="G14" s="63">
        <f t="shared" si="2"/>
        <v>0</v>
      </c>
      <c r="H14" s="62"/>
      <c r="I14" s="62"/>
      <c r="J14" s="63">
        <f t="shared" si="3"/>
        <v>0</v>
      </c>
      <c r="K14" s="62"/>
      <c r="L14" s="62">
        <v>1</v>
      </c>
      <c r="M14" s="63">
        <f t="shared" si="4"/>
        <v>8</v>
      </c>
      <c r="N14" s="62"/>
      <c r="O14" s="62">
        <v>1</v>
      </c>
      <c r="P14" s="63">
        <f t="shared" si="5"/>
        <v>-5</v>
      </c>
      <c r="Q14" s="62"/>
      <c r="R14" s="62">
        <v>1</v>
      </c>
      <c r="S14" s="63">
        <f t="shared" si="6"/>
        <v>-2</v>
      </c>
      <c r="T14" s="62"/>
      <c r="U14" s="64">
        <f t="shared" si="0"/>
        <v>0</v>
      </c>
      <c r="V14" s="62"/>
      <c r="W14" s="65">
        <f t="shared" si="1"/>
        <v>0</v>
      </c>
      <c r="X14" s="66">
        <f t="shared" si="7"/>
        <v>1</v>
      </c>
      <c r="Y14" s="67" t="s">
        <v>54</v>
      </c>
      <c r="Z14" s="68">
        <f t="shared" si="8"/>
        <v>0</v>
      </c>
      <c r="AA14" s="58"/>
      <c r="AB14" s="58"/>
    </row>
    <row r="15" spans="1:28" s="5" customFormat="1" ht="16.5" thickBot="1" thickTop="1">
      <c r="A15" s="43"/>
      <c r="B15" s="70">
        <v>30</v>
      </c>
      <c r="C15" s="60" t="s">
        <v>27</v>
      </c>
      <c r="D15" s="71" t="s">
        <v>28</v>
      </c>
      <c r="E15" s="62"/>
      <c r="F15" s="62">
        <v>3</v>
      </c>
      <c r="G15" s="63">
        <f t="shared" si="2"/>
        <v>-9</v>
      </c>
      <c r="H15" s="62"/>
      <c r="I15" s="62">
        <v>2</v>
      </c>
      <c r="J15" s="63">
        <f t="shared" si="3"/>
        <v>-8</v>
      </c>
      <c r="K15" s="62">
        <v>1</v>
      </c>
      <c r="L15" s="62">
        <v>1</v>
      </c>
      <c r="M15" s="63">
        <f t="shared" si="4"/>
        <v>11</v>
      </c>
      <c r="N15" s="62"/>
      <c r="O15" s="62">
        <v>3</v>
      </c>
      <c r="P15" s="63">
        <f t="shared" si="5"/>
        <v>-15</v>
      </c>
      <c r="Q15" s="62">
        <v>3</v>
      </c>
      <c r="R15" s="62"/>
      <c r="S15" s="63">
        <f t="shared" si="6"/>
        <v>6</v>
      </c>
      <c r="T15" s="62"/>
      <c r="U15" s="64">
        <f t="shared" si="0"/>
        <v>0</v>
      </c>
      <c r="V15" s="62">
        <v>1</v>
      </c>
      <c r="W15" s="65">
        <f t="shared" si="1"/>
        <v>5</v>
      </c>
      <c r="X15" s="66">
        <f t="shared" si="7"/>
        <v>-10</v>
      </c>
      <c r="Y15" s="67" t="s">
        <v>61</v>
      </c>
      <c r="Z15" s="68">
        <f t="shared" si="8"/>
        <v>0</v>
      </c>
      <c r="AA15" s="58"/>
      <c r="AB15" s="58"/>
    </row>
    <row r="16" spans="1:28" s="5" customFormat="1" ht="16.5" thickBot="1" thickTop="1">
      <c r="A16" s="43"/>
      <c r="B16" s="59">
        <v>31</v>
      </c>
      <c r="C16" s="60" t="s">
        <v>27</v>
      </c>
      <c r="D16" s="61" t="s">
        <v>29</v>
      </c>
      <c r="E16" s="96">
        <v>5</v>
      </c>
      <c r="F16" s="62">
        <v>3</v>
      </c>
      <c r="G16" s="63">
        <f t="shared" si="2"/>
        <v>31</v>
      </c>
      <c r="H16" s="62"/>
      <c r="I16" s="62"/>
      <c r="J16" s="63">
        <f t="shared" si="3"/>
        <v>0</v>
      </c>
      <c r="K16" s="62">
        <v>2</v>
      </c>
      <c r="L16" s="62">
        <v>4</v>
      </c>
      <c r="M16" s="63">
        <f t="shared" si="4"/>
        <v>38</v>
      </c>
      <c r="N16" s="62">
        <v>4</v>
      </c>
      <c r="O16" s="62">
        <v>1</v>
      </c>
      <c r="P16" s="63">
        <f t="shared" si="5"/>
        <v>15</v>
      </c>
      <c r="Q16" s="62">
        <v>1</v>
      </c>
      <c r="R16" s="62"/>
      <c r="S16" s="63">
        <f t="shared" si="6"/>
        <v>2</v>
      </c>
      <c r="T16" s="62"/>
      <c r="U16" s="64">
        <f t="shared" si="0"/>
        <v>0</v>
      </c>
      <c r="V16" s="62">
        <v>2</v>
      </c>
      <c r="W16" s="65">
        <f t="shared" si="1"/>
        <v>10</v>
      </c>
      <c r="X16" s="66">
        <f t="shared" si="7"/>
        <v>96</v>
      </c>
      <c r="Y16" s="67" t="s">
        <v>48</v>
      </c>
      <c r="Z16" s="68">
        <f t="shared" si="8"/>
        <v>10</v>
      </c>
      <c r="AA16" s="58"/>
      <c r="AB16" s="58"/>
    </row>
    <row r="17" spans="1:28" s="5" customFormat="1" ht="16.5" thickBot="1" thickTop="1">
      <c r="A17" s="43"/>
      <c r="B17" s="70">
        <v>35</v>
      </c>
      <c r="C17" s="60" t="s">
        <v>31</v>
      </c>
      <c r="D17" s="71" t="s">
        <v>32</v>
      </c>
      <c r="E17" s="62"/>
      <c r="F17" s="62"/>
      <c r="G17" s="63">
        <f t="shared" si="2"/>
        <v>0</v>
      </c>
      <c r="H17" s="62"/>
      <c r="I17" s="62"/>
      <c r="J17" s="63">
        <f t="shared" si="3"/>
        <v>0</v>
      </c>
      <c r="K17" s="62"/>
      <c r="L17" s="62"/>
      <c r="M17" s="63">
        <f t="shared" si="4"/>
        <v>0</v>
      </c>
      <c r="N17" s="62"/>
      <c r="O17" s="62">
        <v>1</v>
      </c>
      <c r="P17" s="63">
        <f t="shared" si="5"/>
        <v>-5</v>
      </c>
      <c r="Q17" s="62"/>
      <c r="R17" s="62"/>
      <c r="S17" s="63">
        <f t="shared" si="6"/>
        <v>0</v>
      </c>
      <c r="T17" s="62"/>
      <c r="U17" s="64">
        <f t="shared" si="0"/>
        <v>0</v>
      </c>
      <c r="V17" s="62"/>
      <c r="W17" s="65">
        <f t="shared" si="1"/>
        <v>0</v>
      </c>
      <c r="X17" s="66">
        <f t="shared" si="7"/>
        <v>-5</v>
      </c>
      <c r="Y17" s="67" t="s">
        <v>56</v>
      </c>
      <c r="Z17" s="68">
        <f t="shared" si="8"/>
        <v>0</v>
      </c>
      <c r="AA17" s="58"/>
      <c r="AB17" s="58"/>
    </row>
    <row r="18" spans="1:28" s="5" customFormat="1" ht="16.5" thickBot="1" thickTop="1">
      <c r="A18" s="43"/>
      <c r="B18" s="59">
        <v>38</v>
      </c>
      <c r="C18" s="69" t="s">
        <v>33</v>
      </c>
      <c r="D18" s="61" t="s">
        <v>34</v>
      </c>
      <c r="E18" s="62"/>
      <c r="F18" s="62"/>
      <c r="G18" s="63">
        <f t="shared" si="2"/>
        <v>0</v>
      </c>
      <c r="H18" s="62"/>
      <c r="I18" s="62"/>
      <c r="J18" s="63">
        <f t="shared" si="3"/>
        <v>0</v>
      </c>
      <c r="K18" s="62">
        <v>1</v>
      </c>
      <c r="L18" s="62"/>
      <c r="M18" s="63">
        <f t="shared" si="4"/>
        <v>3</v>
      </c>
      <c r="N18" s="62"/>
      <c r="O18" s="62"/>
      <c r="P18" s="63">
        <f t="shared" si="5"/>
        <v>0</v>
      </c>
      <c r="Q18" s="62"/>
      <c r="R18" s="62">
        <v>2</v>
      </c>
      <c r="S18" s="63">
        <f t="shared" si="6"/>
        <v>-4</v>
      </c>
      <c r="T18" s="62"/>
      <c r="U18" s="64">
        <f t="shared" si="0"/>
        <v>0</v>
      </c>
      <c r="V18" s="62"/>
      <c r="W18" s="65">
        <f t="shared" si="1"/>
        <v>0</v>
      </c>
      <c r="X18" s="66">
        <f t="shared" si="7"/>
        <v>-1</v>
      </c>
      <c r="Y18" s="67" t="s">
        <v>55</v>
      </c>
      <c r="Z18" s="68">
        <f t="shared" si="8"/>
        <v>0</v>
      </c>
      <c r="AA18" s="58"/>
      <c r="AB18" s="58"/>
    </row>
    <row r="19" spans="1:28" s="5" customFormat="1" ht="16.5" thickBot="1" thickTop="1">
      <c r="A19" s="43"/>
      <c r="B19" s="59">
        <v>40</v>
      </c>
      <c r="C19" s="60" t="s">
        <v>35</v>
      </c>
      <c r="D19" s="61" t="s">
        <v>36</v>
      </c>
      <c r="E19" s="62"/>
      <c r="F19" s="62">
        <v>4</v>
      </c>
      <c r="G19" s="63">
        <f t="shared" si="2"/>
        <v>-12</v>
      </c>
      <c r="H19" s="62"/>
      <c r="I19" s="62"/>
      <c r="J19" s="63">
        <f t="shared" si="3"/>
        <v>0</v>
      </c>
      <c r="K19" s="62">
        <v>2</v>
      </c>
      <c r="L19" s="62"/>
      <c r="M19" s="63">
        <f t="shared" si="4"/>
        <v>6</v>
      </c>
      <c r="N19" s="62">
        <v>1</v>
      </c>
      <c r="O19" s="62">
        <v>1</v>
      </c>
      <c r="P19" s="63">
        <f t="shared" si="5"/>
        <v>0</v>
      </c>
      <c r="Q19" s="62"/>
      <c r="R19" s="62"/>
      <c r="S19" s="63">
        <f t="shared" si="6"/>
        <v>0</v>
      </c>
      <c r="T19" s="62"/>
      <c r="U19" s="64">
        <f t="shared" si="0"/>
        <v>0</v>
      </c>
      <c r="V19" s="62"/>
      <c r="W19" s="65">
        <f t="shared" si="1"/>
        <v>0</v>
      </c>
      <c r="X19" s="66">
        <f t="shared" si="7"/>
        <v>-6</v>
      </c>
      <c r="Y19" s="67" t="s">
        <v>57</v>
      </c>
      <c r="Z19" s="68">
        <f t="shared" si="8"/>
        <v>0</v>
      </c>
      <c r="AA19" s="58"/>
      <c r="AB19" s="58"/>
    </row>
    <row r="20" spans="1:28" ht="16.5" thickBot="1" thickTop="1">
      <c r="A20" s="72"/>
      <c r="B20" s="70">
        <v>42</v>
      </c>
      <c r="C20" s="60" t="s">
        <v>37</v>
      </c>
      <c r="D20" s="71" t="s">
        <v>38</v>
      </c>
      <c r="E20" s="62">
        <v>2</v>
      </c>
      <c r="F20" s="62">
        <v>4</v>
      </c>
      <c r="G20" s="63">
        <f t="shared" si="2"/>
        <v>4</v>
      </c>
      <c r="H20" s="62"/>
      <c r="I20" s="62"/>
      <c r="J20" s="63">
        <f t="shared" si="3"/>
        <v>0</v>
      </c>
      <c r="K20" s="62">
        <v>1</v>
      </c>
      <c r="L20" s="62">
        <v>2</v>
      </c>
      <c r="M20" s="63">
        <f t="shared" si="4"/>
        <v>19</v>
      </c>
      <c r="N20" s="62"/>
      <c r="O20" s="62">
        <v>1</v>
      </c>
      <c r="P20" s="63">
        <f t="shared" si="5"/>
        <v>-5</v>
      </c>
      <c r="Q20" s="62"/>
      <c r="R20" s="62"/>
      <c r="S20" s="63">
        <f t="shared" si="6"/>
        <v>0</v>
      </c>
      <c r="T20" s="62"/>
      <c r="U20" s="64">
        <f t="shared" si="0"/>
        <v>0</v>
      </c>
      <c r="V20" s="62"/>
      <c r="W20" s="65">
        <f t="shared" si="1"/>
        <v>0</v>
      </c>
      <c r="X20" s="66">
        <f t="shared" si="7"/>
        <v>18</v>
      </c>
      <c r="Y20" s="67" t="s">
        <v>52</v>
      </c>
      <c r="Z20" s="68">
        <f t="shared" si="8"/>
        <v>4</v>
      </c>
      <c r="AA20" s="20"/>
      <c r="AB20" s="20"/>
    </row>
    <row r="21" spans="1:28" ht="16.5" thickBot="1" thickTop="1">
      <c r="A21" s="72"/>
      <c r="B21" s="59">
        <v>49</v>
      </c>
      <c r="C21" s="69" t="s">
        <v>39</v>
      </c>
      <c r="D21" s="61" t="s">
        <v>40</v>
      </c>
      <c r="E21" s="62">
        <v>1</v>
      </c>
      <c r="F21" s="62">
        <v>1</v>
      </c>
      <c r="G21" s="63">
        <f t="shared" si="2"/>
        <v>5</v>
      </c>
      <c r="H21" s="62"/>
      <c r="I21" s="62"/>
      <c r="J21" s="63">
        <f t="shared" si="3"/>
        <v>0</v>
      </c>
      <c r="K21" s="62"/>
      <c r="L21" s="62">
        <v>1</v>
      </c>
      <c r="M21" s="63">
        <f t="shared" si="4"/>
        <v>8</v>
      </c>
      <c r="N21" s="62"/>
      <c r="O21" s="62">
        <v>1</v>
      </c>
      <c r="P21" s="63">
        <f t="shared" si="5"/>
        <v>-5</v>
      </c>
      <c r="Q21" s="62"/>
      <c r="R21" s="62"/>
      <c r="S21" s="63">
        <f t="shared" si="6"/>
        <v>0</v>
      </c>
      <c r="T21" s="62"/>
      <c r="U21" s="64">
        <f t="shared" si="0"/>
        <v>0</v>
      </c>
      <c r="V21" s="62"/>
      <c r="W21" s="65">
        <f t="shared" si="1"/>
        <v>0</v>
      </c>
      <c r="X21" s="66">
        <f t="shared" si="7"/>
        <v>8</v>
      </c>
      <c r="Y21" s="67" t="s">
        <v>53</v>
      </c>
      <c r="Z21" s="68">
        <f t="shared" si="8"/>
        <v>2</v>
      </c>
      <c r="AA21" s="20"/>
      <c r="AB21" s="20"/>
    </row>
    <row r="22" spans="1:28" ht="16.5" thickBot="1" thickTop="1">
      <c r="A22" s="72"/>
      <c r="B22" s="59">
        <v>52</v>
      </c>
      <c r="C22" s="93" t="s">
        <v>45</v>
      </c>
      <c r="D22" s="92" t="s">
        <v>46</v>
      </c>
      <c r="E22" s="62">
        <v>2</v>
      </c>
      <c r="F22" s="62">
        <v>4</v>
      </c>
      <c r="G22" s="63">
        <f t="shared" si="2"/>
        <v>4</v>
      </c>
      <c r="H22" s="62"/>
      <c r="I22" s="62"/>
      <c r="J22" s="63">
        <f t="shared" si="3"/>
        <v>0</v>
      </c>
      <c r="K22" s="62"/>
      <c r="L22" s="62">
        <v>2</v>
      </c>
      <c r="M22" s="63">
        <f t="shared" si="4"/>
        <v>16</v>
      </c>
      <c r="N22" s="62">
        <v>1</v>
      </c>
      <c r="O22" s="62">
        <v>1</v>
      </c>
      <c r="P22" s="63">
        <f t="shared" si="5"/>
        <v>0</v>
      </c>
      <c r="Q22" s="62"/>
      <c r="R22" s="62">
        <v>1</v>
      </c>
      <c r="S22" s="63">
        <f t="shared" si="6"/>
        <v>-2</v>
      </c>
      <c r="T22" s="62">
        <v>1</v>
      </c>
      <c r="U22" s="64">
        <f t="shared" si="0"/>
        <v>5</v>
      </c>
      <c r="V22" s="62"/>
      <c r="W22" s="65">
        <f t="shared" si="1"/>
        <v>0</v>
      </c>
      <c r="X22" s="66">
        <f t="shared" si="7"/>
        <v>23</v>
      </c>
      <c r="Y22" s="67" t="s">
        <v>51</v>
      </c>
      <c r="Z22" s="68">
        <f t="shared" si="8"/>
        <v>4</v>
      </c>
      <c r="AA22" s="20"/>
      <c r="AB22" s="20"/>
    </row>
    <row r="23" spans="1:28" ht="16.5" thickBot="1" thickTop="1">
      <c r="A23" s="72"/>
      <c r="B23" s="73"/>
      <c r="C23" s="74"/>
      <c r="D23" s="75"/>
      <c r="E23" s="76"/>
      <c r="F23" s="77"/>
      <c r="G23" s="63"/>
      <c r="H23" s="76"/>
      <c r="I23" s="77"/>
      <c r="J23" s="63"/>
      <c r="K23" s="76"/>
      <c r="L23" s="77"/>
      <c r="M23" s="63"/>
      <c r="N23" s="76"/>
      <c r="O23" s="77"/>
      <c r="P23" s="63"/>
      <c r="Q23" s="76"/>
      <c r="R23" s="77"/>
      <c r="S23" s="63"/>
      <c r="T23" s="76"/>
      <c r="U23" s="64"/>
      <c r="V23" s="77"/>
      <c r="W23" s="78"/>
      <c r="X23" s="66"/>
      <c r="Y23" s="79"/>
      <c r="Z23" s="68"/>
      <c r="AA23" s="20"/>
      <c r="AB23" s="20"/>
    </row>
    <row r="24" spans="1:28" ht="16.5" thickBot="1" thickTop="1">
      <c r="A24" s="72"/>
      <c r="B24" s="80"/>
      <c r="C24" s="81"/>
      <c r="D24" s="82"/>
      <c r="E24" s="83">
        <f>SUM(E9:E22)</f>
        <v>20</v>
      </c>
      <c r="F24" s="83">
        <f>SUM(F9:F22)</f>
        <v>39</v>
      </c>
      <c r="G24" s="83"/>
      <c r="H24" s="83">
        <f>SUM(H9:H22)</f>
        <v>10</v>
      </c>
      <c r="I24" s="83">
        <f>SUM(I9:I22)</f>
        <v>18</v>
      </c>
      <c r="J24" s="83"/>
      <c r="K24" s="83">
        <f>SUM(K9:K22)</f>
        <v>13</v>
      </c>
      <c r="L24" s="83">
        <f>SUM(L9:L22)</f>
        <v>26</v>
      </c>
      <c r="M24" s="83"/>
      <c r="N24" s="83">
        <f>SUM(N9:N22)</f>
        <v>22</v>
      </c>
      <c r="O24" s="83">
        <f>SUM(O9:O22)</f>
        <v>21</v>
      </c>
      <c r="P24" s="83"/>
      <c r="Q24" s="83">
        <f>SUM(Q9:Q22)</f>
        <v>18</v>
      </c>
      <c r="R24" s="83">
        <f>SUM(R9:R22)</f>
        <v>8</v>
      </c>
      <c r="S24" s="83"/>
      <c r="T24" s="83">
        <f>SUM(T9:T22)</f>
        <v>3</v>
      </c>
      <c r="U24" s="83"/>
      <c r="V24" s="83">
        <f>SUM(V9:V22)</f>
        <v>6</v>
      </c>
      <c r="W24" s="83"/>
      <c r="X24" s="83">
        <f>SUM(X9:X22)</f>
        <v>328</v>
      </c>
      <c r="Y24" s="84"/>
      <c r="Z24" s="83">
        <f>SUM(Z9:Z22)</f>
        <v>50</v>
      </c>
      <c r="AA24" s="21"/>
      <c r="AB24" s="20"/>
    </row>
    <row r="25" spans="6:26" ht="15.75" thickTop="1">
      <c r="F25" s="86">
        <f>E24/(E24+F24)</f>
        <v>0.3389830508474576</v>
      </c>
      <c r="I25" s="86">
        <f>H24/(H24+I24)</f>
        <v>0.35714285714285715</v>
      </c>
      <c r="Z25" s="87"/>
    </row>
    <row r="26" spans="2:9" ht="15">
      <c r="B26" s="105"/>
      <c r="C26" s="105"/>
      <c r="D26" s="105"/>
      <c r="E26" s="105"/>
      <c r="G26" s="106"/>
      <c r="H26" s="106"/>
      <c r="I26" s="86"/>
    </row>
    <row r="27" spans="2:9" ht="15">
      <c r="B27" s="3"/>
      <c r="C27" s="3" t="s">
        <v>76</v>
      </c>
      <c r="E27" s="3"/>
      <c r="G27" s="88"/>
      <c r="H27" s="88"/>
      <c r="I27" s="86"/>
    </row>
  </sheetData>
  <mergeCells count="15">
    <mergeCell ref="B26:E26"/>
    <mergeCell ref="G26:H26"/>
    <mergeCell ref="B1:Y1"/>
    <mergeCell ref="B3:Y3"/>
    <mergeCell ref="E6:G6"/>
    <mergeCell ref="H6:J6"/>
    <mergeCell ref="K6:M6"/>
    <mergeCell ref="N6:P6"/>
    <mergeCell ref="Q6:S6"/>
    <mergeCell ref="T6:U6"/>
    <mergeCell ref="B4:Y4"/>
    <mergeCell ref="X6:X7"/>
    <mergeCell ref="Y6:Y7"/>
    <mergeCell ref="Z6:Z7"/>
    <mergeCell ref="V6:W6"/>
  </mergeCells>
  <printOptions/>
  <pageMargins left="0.75" right="0.75" top="1" bottom="1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7"/>
  <sheetViews>
    <sheetView workbookViewId="0" topLeftCell="E3">
      <selection activeCell="L22" sqref="L22"/>
    </sheetView>
  </sheetViews>
  <sheetFormatPr defaultColWidth="9.140625" defaultRowHeight="15"/>
  <cols>
    <col min="1" max="1" width="1.421875" style="0" customWidth="1"/>
    <col min="2" max="2" width="3.00390625" style="1" customWidth="1"/>
    <col min="3" max="3" width="8.421875" style="2" customWidth="1"/>
    <col min="4" max="4" width="12.421875" style="3" customWidth="1"/>
    <col min="5" max="5" width="5.57421875" style="4" customWidth="1"/>
    <col min="6" max="6" width="5.140625" style="5" customWidth="1"/>
    <col min="7" max="7" width="4.00390625" style="6" customWidth="1"/>
    <col min="8" max="8" width="4.8515625" style="5" customWidth="1"/>
    <col min="9" max="9" width="5.421875" style="5" customWidth="1"/>
    <col min="10" max="10" width="3.57421875" style="7" customWidth="1"/>
    <col min="11" max="11" width="5.00390625" style="8" customWidth="1"/>
    <col min="12" max="12" width="4.8515625" style="8" customWidth="1"/>
    <col min="13" max="13" width="4.00390625" style="7" customWidth="1"/>
    <col min="14" max="14" width="5.421875" style="5" customWidth="1"/>
    <col min="15" max="15" width="5.140625" style="5" customWidth="1"/>
    <col min="16" max="16" width="4.57421875" style="7" customWidth="1"/>
    <col min="17" max="17" width="5.00390625" style="8" customWidth="1"/>
    <col min="18" max="18" width="4.421875" style="8" customWidth="1"/>
    <col min="19" max="19" width="3.421875" style="7" customWidth="1"/>
    <col min="20" max="20" width="4.140625" style="8" customWidth="1"/>
    <col min="21" max="21" width="4.00390625" style="7" customWidth="1"/>
    <col min="22" max="22" width="4.421875" style="0" customWidth="1"/>
    <col min="23" max="23" width="4.57421875" style="6" customWidth="1"/>
    <col min="24" max="24" width="6.421875" style="7" customWidth="1"/>
    <col min="25" max="25" width="7.57421875" style="7" customWidth="1"/>
  </cols>
  <sheetData>
    <row r="1" spans="2:25" ht="20.25">
      <c r="B1" s="97" t="s">
        <v>63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3" spans="2:25" s="95" customFormat="1" ht="20.25">
      <c r="B3" s="98" t="s">
        <v>70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</row>
    <row r="4" spans="2:25" s="95" customFormat="1" ht="20.25">
      <c r="B4" s="107" t="s">
        <v>71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3:28" ht="15.75" thickBot="1">
      <c r="C5" s="11"/>
      <c r="D5" s="12"/>
      <c r="E5" s="13"/>
      <c r="F5" s="14"/>
      <c r="G5" s="15"/>
      <c r="H5" s="14"/>
      <c r="I5" s="14"/>
      <c r="J5" s="16"/>
      <c r="K5" s="17"/>
      <c r="L5" s="17"/>
      <c r="M5" s="16"/>
      <c r="N5" s="14"/>
      <c r="O5" s="14"/>
      <c r="P5" s="16"/>
      <c r="Q5" s="17"/>
      <c r="R5" s="17"/>
      <c r="S5" s="16"/>
      <c r="T5" s="17"/>
      <c r="U5" s="16"/>
      <c r="V5" s="18"/>
      <c r="W5" s="15"/>
      <c r="X5" s="16"/>
      <c r="Y5" s="19"/>
      <c r="Z5" s="20"/>
      <c r="AA5" s="21"/>
      <c r="AB5" s="20"/>
    </row>
    <row r="6" spans="1:28" s="27" customFormat="1" ht="30.75" customHeight="1" thickBot="1" thickTop="1">
      <c r="A6" s="22"/>
      <c r="B6" s="23"/>
      <c r="C6" s="24"/>
      <c r="D6" s="25" t="s">
        <v>0</v>
      </c>
      <c r="E6" s="100" t="s">
        <v>1</v>
      </c>
      <c r="F6" s="100"/>
      <c r="G6" s="100"/>
      <c r="H6" s="101" t="s">
        <v>2</v>
      </c>
      <c r="I6" s="101"/>
      <c r="J6" s="101"/>
      <c r="K6" s="101" t="s">
        <v>3</v>
      </c>
      <c r="L6" s="101"/>
      <c r="M6" s="101"/>
      <c r="N6" s="101" t="s">
        <v>4</v>
      </c>
      <c r="O6" s="101"/>
      <c r="P6" s="101"/>
      <c r="Q6" s="101" t="s">
        <v>5</v>
      </c>
      <c r="R6" s="101"/>
      <c r="S6" s="101"/>
      <c r="T6" s="101" t="s">
        <v>6</v>
      </c>
      <c r="U6" s="101"/>
      <c r="V6" s="102" t="s">
        <v>7</v>
      </c>
      <c r="W6" s="102"/>
      <c r="X6" s="103" t="s">
        <v>8</v>
      </c>
      <c r="Y6" s="104" t="s">
        <v>9</v>
      </c>
      <c r="Z6" s="104" t="s">
        <v>10</v>
      </c>
      <c r="AA6" s="26"/>
      <c r="AB6" s="26"/>
    </row>
    <row r="7" spans="1:28" s="42" customFormat="1" ht="16.5" thickBot="1" thickTop="1">
      <c r="A7" s="28"/>
      <c r="B7" s="29"/>
      <c r="C7" s="30"/>
      <c r="D7" s="31"/>
      <c r="E7" s="32" t="s">
        <v>11</v>
      </c>
      <c r="F7" s="33" t="s">
        <v>12</v>
      </c>
      <c r="G7" s="34" t="s">
        <v>13</v>
      </c>
      <c r="H7" s="35" t="s">
        <v>14</v>
      </c>
      <c r="I7" s="33" t="s">
        <v>15</v>
      </c>
      <c r="J7" s="34" t="s">
        <v>13</v>
      </c>
      <c r="K7" s="35" t="s">
        <v>16</v>
      </c>
      <c r="L7" s="33" t="s">
        <v>11</v>
      </c>
      <c r="M7" s="34" t="s">
        <v>13</v>
      </c>
      <c r="N7" s="35" t="s">
        <v>17</v>
      </c>
      <c r="O7" s="33" t="s">
        <v>18</v>
      </c>
      <c r="P7" s="34" t="s">
        <v>13</v>
      </c>
      <c r="Q7" s="36" t="s">
        <v>19</v>
      </c>
      <c r="R7" s="37" t="s">
        <v>20</v>
      </c>
      <c r="S7" s="34" t="s">
        <v>13</v>
      </c>
      <c r="T7" s="38" t="s">
        <v>17</v>
      </c>
      <c r="U7" s="39" t="s">
        <v>13</v>
      </c>
      <c r="V7" s="38" t="s">
        <v>17</v>
      </c>
      <c r="W7" s="40" t="s">
        <v>13</v>
      </c>
      <c r="X7" s="103"/>
      <c r="Y7" s="104"/>
      <c r="Z7" s="104"/>
      <c r="AA7" s="41"/>
      <c r="AB7" s="41"/>
    </row>
    <row r="8" spans="1:28" s="5" customFormat="1" ht="16.5" thickBot="1" thickTop="1">
      <c r="A8" s="43"/>
      <c r="B8" s="44"/>
      <c r="C8" s="45"/>
      <c r="D8" s="46"/>
      <c r="E8" s="47"/>
      <c r="F8" s="48"/>
      <c r="G8" s="49"/>
      <c r="H8" s="50"/>
      <c r="I8" s="48"/>
      <c r="J8" s="51"/>
      <c r="K8" s="50"/>
      <c r="L8" s="48"/>
      <c r="M8" s="51"/>
      <c r="N8" s="50"/>
      <c r="O8" s="48"/>
      <c r="P8" s="51"/>
      <c r="Q8" s="50"/>
      <c r="R8" s="48"/>
      <c r="S8" s="51"/>
      <c r="T8" s="50"/>
      <c r="U8" s="52"/>
      <c r="V8" s="53"/>
      <c r="W8" s="54"/>
      <c r="X8" s="55"/>
      <c r="Y8" s="56"/>
      <c r="Z8" s="57"/>
      <c r="AA8" s="58"/>
      <c r="AB8" s="58"/>
    </row>
    <row r="9" spans="1:28" s="5" customFormat="1" ht="16.5" thickBot="1" thickTop="1">
      <c r="A9" s="43"/>
      <c r="B9" s="59">
        <v>7</v>
      </c>
      <c r="C9" s="91" t="s">
        <v>44</v>
      </c>
      <c r="D9" s="92" t="s">
        <v>30</v>
      </c>
      <c r="E9" s="62">
        <v>2</v>
      </c>
      <c r="F9" s="62">
        <v>14</v>
      </c>
      <c r="G9" s="63">
        <f>E9*$E$7+F9*$F$7</f>
        <v>-26</v>
      </c>
      <c r="H9" s="62">
        <v>3</v>
      </c>
      <c r="I9" s="62">
        <v>8</v>
      </c>
      <c r="J9" s="63">
        <f>H9*$H$7+I9*$I$7</f>
        <v>-20</v>
      </c>
      <c r="K9" s="62">
        <v>2</v>
      </c>
      <c r="L9" s="62">
        <v>4</v>
      </c>
      <c r="M9" s="63">
        <f>K9*$K$7+L9*$L$7</f>
        <v>38</v>
      </c>
      <c r="N9" s="62">
        <v>6</v>
      </c>
      <c r="O9" s="62">
        <v>6</v>
      </c>
      <c r="P9" s="63">
        <f>N9*$N$7+O9*$O$7</f>
        <v>0</v>
      </c>
      <c r="Q9" s="62">
        <v>7</v>
      </c>
      <c r="R9" s="62">
        <v>1</v>
      </c>
      <c r="S9" s="63">
        <f>Q9*$Q$7+R9*$R$7</f>
        <v>12</v>
      </c>
      <c r="T9" s="62"/>
      <c r="U9" s="64">
        <f aca="true" t="shared" si="0" ref="U9:U22">T9*$T$7</f>
        <v>0</v>
      </c>
      <c r="V9" s="62"/>
      <c r="W9" s="65">
        <f aca="true" t="shared" si="1" ref="W9:W22">V9*$V$7</f>
        <v>0</v>
      </c>
      <c r="X9" s="66">
        <f>G9+J9+M9+P9+S9+U9+W9</f>
        <v>4</v>
      </c>
      <c r="Y9" s="67" t="s">
        <v>56</v>
      </c>
      <c r="Z9" s="68">
        <f>(E9*2)+(H9)</f>
        <v>7</v>
      </c>
      <c r="AA9" s="58"/>
      <c r="AB9" s="58"/>
    </row>
    <row r="10" spans="1:28" s="5" customFormat="1" ht="16.5" thickBot="1" thickTop="1">
      <c r="A10" s="43"/>
      <c r="B10" s="59">
        <v>13</v>
      </c>
      <c r="C10" s="60" t="s">
        <v>21</v>
      </c>
      <c r="D10" s="61" t="s">
        <v>22</v>
      </c>
      <c r="E10" s="62">
        <v>1</v>
      </c>
      <c r="F10" s="62">
        <v>1</v>
      </c>
      <c r="G10" s="63">
        <f aca="true" t="shared" si="2" ref="G10:G22">E10*$E$7+F10*$F$7</f>
        <v>5</v>
      </c>
      <c r="H10" s="62">
        <v>1</v>
      </c>
      <c r="I10" s="62">
        <v>3</v>
      </c>
      <c r="J10" s="63">
        <f aca="true" t="shared" si="3" ref="J10:J22">H10*$H$7+I10*$I$7</f>
        <v>-8</v>
      </c>
      <c r="K10" s="62">
        <v>3</v>
      </c>
      <c r="L10" s="62"/>
      <c r="M10" s="63">
        <f aca="true" t="shared" si="4" ref="M10:M22">K10*$K$7+L10*$L$7</f>
        <v>9</v>
      </c>
      <c r="N10" s="62">
        <v>1</v>
      </c>
      <c r="O10" s="62">
        <v>3</v>
      </c>
      <c r="P10" s="63">
        <f aca="true" t="shared" si="5" ref="P10:P22">N10*$N$7+O10*$O$7</f>
        <v>-10</v>
      </c>
      <c r="Q10" s="62">
        <v>4</v>
      </c>
      <c r="R10" s="62">
        <v>4</v>
      </c>
      <c r="S10" s="63">
        <f aca="true" t="shared" si="6" ref="S10:S22">Q10*$Q$7+R10*$R$7</f>
        <v>0</v>
      </c>
      <c r="T10" s="62">
        <v>1</v>
      </c>
      <c r="U10" s="64">
        <f t="shared" si="0"/>
        <v>5</v>
      </c>
      <c r="V10" s="62">
        <v>2</v>
      </c>
      <c r="W10" s="65">
        <f t="shared" si="1"/>
        <v>10</v>
      </c>
      <c r="X10" s="66">
        <f aca="true" t="shared" si="7" ref="X10:X22">G10+J10+M10+P10+S10+U10+W10</f>
        <v>11</v>
      </c>
      <c r="Y10" s="67" t="s">
        <v>75</v>
      </c>
      <c r="Z10" s="68">
        <f aca="true" t="shared" si="8" ref="Z10:Z22">(E10*2)+(H10)</f>
        <v>3</v>
      </c>
      <c r="AA10" s="58"/>
      <c r="AB10" s="58"/>
    </row>
    <row r="11" spans="1:28" s="5" customFormat="1" ht="16.5" thickBot="1" thickTop="1">
      <c r="A11" s="43"/>
      <c r="B11" s="59">
        <v>15</v>
      </c>
      <c r="C11" s="69" t="s">
        <v>23</v>
      </c>
      <c r="D11" s="61" t="s">
        <v>24</v>
      </c>
      <c r="E11" s="62">
        <v>4</v>
      </c>
      <c r="F11" s="62">
        <v>8</v>
      </c>
      <c r="G11" s="63">
        <f t="shared" si="2"/>
        <v>8</v>
      </c>
      <c r="H11" s="62">
        <v>2</v>
      </c>
      <c r="I11" s="62">
        <v>3</v>
      </c>
      <c r="J11" s="63">
        <f t="shared" si="3"/>
        <v>-4</v>
      </c>
      <c r="K11" s="62">
        <v>3</v>
      </c>
      <c r="L11" s="62">
        <v>4</v>
      </c>
      <c r="M11" s="63">
        <f t="shared" si="4"/>
        <v>41</v>
      </c>
      <c r="N11" s="62">
        <v>4</v>
      </c>
      <c r="O11" s="62">
        <v>7</v>
      </c>
      <c r="P11" s="63">
        <f t="shared" si="5"/>
        <v>-15</v>
      </c>
      <c r="Q11" s="62">
        <v>4</v>
      </c>
      <c r="R11" s="62">
        <v>5</v>
      </c>
      <c r="S11" s="63">
        <f t="shared" si="6"/>
        <v>-2</v>
      </c>
      <c r="T11" s="62"/>
      <c r="U11" s="64">
        <f t="shared" si="0"/>
        <v>0</v>
      </c>
      <c r="V11" s="62"/>
      <c r="W11" s="65">
        <f t="shared" si="1"/>
        <v>0</v>
      </c>
      <c r="X11" s="66">
        <f t="shared" si="7"/>
        <v>28</v>
      </c>
      <c r="Y11" s="67" t="s">
        <v>59</v>
      </c>
      <c r="Z11" s="68">
        <f t="shared" si="8"/>
        <v>10</v>
      </c>
      <c r="AA11" s="58"/>
      <c r="AB11" s="58"/>
    </row>
    <row r="12" spans="1:28" s="5" customFormat="1" ht="16.5" thickBot="1" thickTop="1">
      <c r="A12" s="43"/>
      <c r="B12" s="59">
        <v>18</v>
      </c>
      <c r="C12" s="60" t="s">
        <v>25</v>
      </c>
      <c r="D12" s="61" t="s">
        <v>26</v>
      </c>
      <c r="E12" s="96">
        <v>7</v>
      </c>
      <c r="F12" s="62">
        <v>6</v>
      </c>
      <c r="G12" s="63">
        <f t="shared" si="2"/>
        <v>38</v>
      </c>
      <c r="H12" s="62">
        <v>3</v>
      </c>
      <c r="I12" s="62">
        <v>1</v>
      </c>
      <c r="J12" s="63">
        <f t="shared" si="3"/>
        <v>8</v>
      </c>
      <c r="K12" s="96">
        <v>8</v>
      </c>
      <c r="L12" s="62"/>
      <c r="M12" s="63">
        <f t="shared" si="4"/>
        <v>24</v>
      </c>
      <c r="N12" s="62">
        <v>3</v>
      </c>
      <c r="O12" s="62">
        <v>6</v>
      </c>
      <c r="P12" s="63">
        <f t="shared" si="5"/>
        <v>-15</v>
      </c>
      <c r="Q12" s="62">
        <v>5</v>
      </c>
      <c r="R12" s="62">
        <v>1</v>
      </c>
      <c r="S12" s="63">
        <f t="shared" si="6"/>
        <v>8</v>
      </c>
      <c r="T12" s="62"/>
      <c r="U12" s="64">
        <f t="shared" si="0"/>
        <v>0</v>
      </c>
      <c r="V12" s="62">
        <v>1</v>
      </c>
      <c r="W12" s="65">
        <f t="shared" si="1"/>
        <v>5</v>
      </c>
      <c r="X12" s="66">
        <f t="shared" si="7"/>
        <v>68</v>
      </c>
      <c r="Y12" s="67" t="s">
        <v>48</v>
      </c>
      <c r="Z12" s="68">
        <f t="shared" si="8"/>
        <v>17</v>
      </c>
      <c r="AA12" s="58"/>
      <c r="AB12" s="58"/>
    </row>
    <row r="13" spans="1:28" s="5" customFormat="1" ht="16.5" thickBot="1" thickTop="1">
      <c r="A13" s="43"/>
      <c r="B13" s="70">
        <v>19</v>
      </c>
      <c r="C13" s="69" t="s">
        <v>41</v>
      </c>
      <c r="D13" s="61" t="s">
        <v>42</v>
      </c>
      <c r="E13" s="62">
        <v>2</v>
      </c>
      <c r="F13" s="62">
        <v>3</v>
      </c>
      <c r="G13" s="63">
        <f>E13*$E$7+F13*$F$7</f>
        <v>7</v>
      </c>
      <c r="H13" s="62"/>
      <c r="I13" s="62">
        <v>2</v>
      </c>
      <c r="J13" s="63">
        <f>H13*$H$7+I13*$I$7</f>
        <v>-8</v>
      </c>
      <c r="K13" s="62"/>
      <c r="L13" s="62">
        <v>2</v>
      </c>
      <c r="M13" s="63">
        <f>K13*$K$7+L13*$L$7</f>
        <v>16</v>
      </c>
      <c r="N13" s="62">
        <v>2</v>
      </c>
      <c r="O13" s="62">
        <v>2</v>
      </c>
      <c r="P13" s="63">
        <f>N13*$N$7+O13*$O$7</f>
        <v>0</v>
      </c>
      <c r="Q13" s="62">
        <v>2</v>
      </c>
      <c r="R13" s="62">
        <v>4</v>
      </c>
      <c r="S13" s="63">
        <f>Q13*$Q$7+R13*$R$7</f>
        <v>-4</v>
      </c>
      <c r="T13" s="62"/>
      <c r="U13" s="64">
        <f t="shared" si="0"/>
        <v>0</v>
      </c>
      <c r="V13" s="62"/>
      <c r="W13" s="65">
        <f t="shared" si="1"/>
        <v>0</v>
      </c>
      <c r="X13" s="66">
        <f>G13+J13+M13+P13+S13+U13+W13</f>
        <v>11</v>
      </c>
      <c r="Y13" s="67" t="s">
        <v>75</v>
      </c>
      <c r="Z13" s="68">
        <f t="shared" si="8"/>
        <v>4</v>
      </c>
      <c r="AA13" s="58"/>
      <c r="AB13" s="58"/>
    </row>
    <row r="14" spans="1:28" s="5" customFormat="1" ht="16.5" thickBot="1" thickTop="1">
      <c r="A14" s="43"/>
      <c r="B14" s="70">
        <v>27</v>
      </c>
      <c r="C14" s="93" t="s">
        <v>33</v>
      </c>
      <c r="D14" s="92" t="s">
        <v>64</v>
      </c>
      <c r="E14" s="62"/>
      <c r="F14" s="62"/>
      <c r="G14" s="63">
        <f t="shared" si="2"/>
        <v>0</v>
      </c>
      <c r="H14" s="62"/>
      <c r="I14" s="62"/>
      <c r="J14" s="63">
        <f t="shared" si="3"/>
        <v>0</v>
      </c>
      <c r="K14" s="62"/>
      <c r="L14" s="62"/>
      <c r="M14" s="63">
        <f t="shared" si="4"/>
        <v>0</v>
      </c>
      <c r="N14" s="62"/>
      <c r="O14" s="62"/>
      <c r="P14" s="63">
        <f t="shared" si="5"/>
        <v>0</v>
      </c>
      <c r="Q14" s="62"/>
      <c r="R14" s="62"/>
      <c r="S14" s="63">
        <f t="shared" si="6"/>
        <v>0</v>
      </c>
      <c r="T14" s="62"/>
      <c r="U14" s="64">
        <f t="shared" si="0"/>
        <v>0</v>
      </c>
      <c r="V14" s="62"/>
      <c r="W14" s="65">
        <f t="shared" si="1"/>
        <v>0</v>
      </c>
      <c r="X14" s="66">
        <f t="shared" si="7"/>
        <v>0</v>
      </c>
      <c r="Y14" s="67" t="s">
        <v>47</v>
      </c>
      <c r="Z14" s="68">
        <f t="shared" si="8"/>
        <v>0</v>
      </c>
      <c r="AA14" s="58"/>
      <c r="AB14" s="58"/>
    </row>
    <row r="15" spans="1:28" s="5" customFormat="1" ht="16.5" thickBot="1" thickTop="1">
      <c r="A15" s="43"/>
      <c r="B15" s="70">
        <v>30</v>
      </c>
      <c r="C15" s="60" t="s">
        <v>27</v>
      </c>
      <c r="D15" s="71" t="s">
        <v>28</v>
      </c>
      <c r="E15" s="62"/>
      <c r="F15" s="62">
        <v>1</v>
      </c>
      <c r="G15" s="63">
        <f t="shared" si="2"/>
        <v>-3</v>
      </c>
      <c r="H15" s="62"/>
      <c r="I15" s="62"/>
      <c r="J15" s="63">
        <f t="shared" si="3"/>
        <v>0</v>
      </c>
      <c r="K15" s="62">
        <v>4</v>
      </c>
      <c r="L15" s="62"/>
      <c r="M15" s="63">
        <f t="shared" si="4"/>
        <v>12</v>
      </c>
      <c r="N15" s="62"/>
      <c r="O15" s="62">
        <v>4</v>
      </c>
      <c r="P15" s="63">
        <f t="shared" si="5"/>
        <v>-20</v>
      </c>
      <c r="Q15" s="62"/>
      <c r="R15" s="62">
        <v>1</v>
      </c>
      <c r="S15" s="63">
        <f t="shared" si="6"/>
        <v>-2</v>
      </c>
      <c r="T15" s="62"/>
      <c r="U15" s="64">
        <f t="shared" si="0"/>
        <v>0</v>
      </c>
      <c r="V15" s="62">
        <v>2</v>
      </c>
      <c r="W15" s="65">
        <f t="shared" si="1"/>
        <v>10</v>
      </c>
      <c r="X15" s="66">
        <f t="shared" si="7"/>
        <v>-3</v>
      </c>
      <c r="Y15" s="67" t="s">
        <v>47</v>
      </c>
      <c r="Z15" s="68">
        <f t="shared" si="8"/>
        <v>0</v>
      </c>
      <c r="AA15" s="58"/>
      <c r="AB15" s="58"/>
    </row>
    <row r="16" spans="1:28" s="5" customFormat="1" ht="16.5" thickBot="1" thickTop="1">
      <c r="A16" s="43"/>
      <c r="B16" s="59">
        <v>31</v>
      </c>
      <c r="C16" s="60" t="s">
        <v>27</v>
      </c>
      <c r="D16" s="61" t="s">
        <v>29</v>
      </c>
      <c r="E16" s="62"/>
      <c r="F16" s="62">
        <v>4</v>
      </c>
      <c r="G16" s="63">
        <f t="shared" si="2"/>
        <v>-12</v>
      </c>
      <c r="H16" s="62"/>
      <c r="I16" s="62"/>
      <c r="J16" s="63">
        <f t="shared" si="3"/>
        <v>0</v>
      </c>
      <c r="K16" s="62">
        <v>1</v>
      </c>
      <c r="L16" s="62">
        <v>2</v>
      </c>
      <c r="M16" s="63">
        <f t="shared" si="4"/>
        <v>19</v>
      </c>
      <c r="N16" s="62">
        <v>5</v>
      </c>
      <c r="O16" s="62">
        <v>3</v>
      </c>
      <c r="P16" s="63">
        <f t="shared" si="5"/>
        <v>10</v>
      </c>
      <c r="Q16" s="62">
        <v>1</v>
      </c>
      <c r="R16" s="62">
        <v>3</v>
      </c>
      <c r="S16" s="63">
        <f t="shared" si="6"/>
        <v>-4</v>
      </c>
      <c r="T16" s="62"/>
      <c r="U16" s="64">
        <f t="shared" si="0"/>
        <v>0</v>
      </c>
      <c r="V16" s="62"/>
      <c r="W16" s="65">
        <f t="shared" si="1"/>
        <v>0</v>
      </c>
      <c r="X16" s="66">
        <f t="shared" si="7"/>
        <v>13</v>
      </c>
      <c r="Y16" s="67" t="s">
        <v>74</v>
      </c>
      <c r="Z16" s="68">
        <f t="shared" si="8"/>
        <v>0</v>
      </c>
      <c r="AA16" s="58"/>
      <c r="AB16" s="58"/>
    </row>
    <row r="17" spans="1:28" s="5" customFormat="1" ht="16.5" thickBot="1" thickTop="1">
      <c r="A17" s="43"/>
      <c r="B17" s="70">
        <v>35</v>
      </c>
      <c r="C17" s="60" t="s">
        <v>31</v>
      </c>
      <c r="D17" s="71" t="s">
        <v>32</v>
      </c>
      <c r="E17" s="62">
        <v>1</v>
      </c>
      <c r="F17" s="62"/>
      <c r="G17" s="63">
        <f t="shared" si="2"/>
        <v>8</v>
      </c>
      <c r="H17" s="62"/>
      <c r="I17" s="62"/>
      <c r="J17" s="63">
        <f t="shared" si="3"/>
        <v>0</v>
      </c>
      <c r="K17" s="62"/>
      <c r="L17" s="62">
        <v>1</v>
      </c>
      <c r="M17" s="63">
        <f t="shared" si="4"/>
        <v>8</v>
      </c>
      <c r="N17" s="62">
        <v>1</v>
      </c>
      <c r="O17" s="62"/>
      <c r="P17" s="63">
        <f t="shared" si="5"/>
        <v>5</v>
      </c>
      <c r="Q17" s="62"/>
      <c r="R17" s="62"/>
      <c r="S17" s="63">
        <f t="shared" si="6"/>
        <v>0</v>
      </c>
      <c r="T17" s="62"/>
      <c r="U17" s="64">
        <f t="shared" si="0"/>
        <v>0</v>
      </c>
      <c r="V17" s="62"/>
      <c r="W17" s="65">
        <f t="shared" si="1"/>
        <v>0</v>
      </c>
      <c r="X17" s="66">
        <f t="shared" si="7"/>
        <v>21</v>
      </c>
      <c r="Y17" s="67" t="s">
        <v>51</v>
      </c>
      <c r="Z17" s="68">
        <f t="shared" si="8"/>
        <v>2</v>
      </c>
      <c r="AA17" s="58"/>
      <c r="AB17" s="58"/>
    </row>
    <row r="18" spans="1:28" s="5" customFormat="1" ht="16.5" thickBot="1" thickTop="1">
      <c r="A18" s="43"/>
      <c r="B18" s="59">
        <v>38</v>
      </c>
      <c r="C18" s="69" t="s">
        <v>33</v>
      </c>
      <c r="D18" s="61" t="s">
        <v>34</v>
      </c>
      <c r="E18" s="62"/>
      <c r="F18" s="62"/>
      <c r="G18" s="63">
        <f t="shared" si="2"/>
        <v>0</v>
      </c>
      <c r="H18" s="62"/>
      <c r="I18" s="62"/>
      <c r="J18" s="63">
        <f t="shared" si="3"/>
        <v>0</v>
      </c>
      <c r="K18" s="62"/>
      <c r="L18" s="62"/>
      <c r="M18" s="63">
        <f t="shared" si="4"/>
        <v>0</v>
      </c>
      <c r="N18" s="62"/>
      <c r="O18" s="62"/>
      <c r="P18" s="63">
        <f t="shared" si="5"/>
        <v>0</v>
      </c>
      <c r="Q18" s="62"/>
      <c r="R18" s="62"/>
      <c r="S18" s="63">
        <f t="shared" si="6"/>
        <v>0</v>
      </c>
      <c r="T18" s="62"/>
      <c r="U18" s="64">
        <f t="shared" si="0"/>
        <v>0</v>
      </c>
      <c r="V18" s="62"/>
      <c r="W18" s="65">
        <f t="shared" si="1"/>
        <v>0</v>
      </c>
      <c r="X18" s="66">
        <f t="shared" si="7"/>
        <v>0</v>
      </c>
      <c r="Y18" s="67" t="s">
        <v>47</v>
      </c>
      <c r="Z18" s="68">
        <f t="shared" si="8"/>
        <v>0</v>
      </c>
      <c r="AA18" s="58"/>
      <c r="AB18" s="58"/>
    </row>
    <row r="19" spans="1:28" s="5" customFormat="1" ht="16.5" thickBot="1" thickTop="1">
      <c r="A19" s="43"/>
      <c r="B19" s="59">
        <v>40</v>
      </c>
      <c r="C19" s="60" t="s">
        <v>35</v>
      </c>
      <c r="D19" s="61" t="s">
        <v>36</v>
      </c>
      <c r="E19" s="62"/>
      <c r="F19" s="62">
        <v>1</v>
      </c>
      <c r="G19" s="63">
        <f t="shared" si="2"/>
        <v>-3</v>
      </c>
      <c r="H19" s="62"/>
      <c r="I19" s="62"/>
      <c r="J19" s="63">
        <f t="shared" si="3"/>
        <v>0</v>
      </c>
      <c r="K19" s="62">
        <v>1</v>
      </c>
      <c r="L19" s="62">
        <v>1</v>
      </c>
      <c r="M19" s="63">
        <f t="shared" si="4"/>
        <v>11</v>
      </c>
      <c r="N19" s="62">
        <v>1</v>
      </c>
      <c r="O19" s="62">
        <v>1</v>
      </c>
      <c r="P19" s="63">
        <f t="shared" si="5"/>
        <v>0</v>
      </c>
      <c r="Q19" s="62"/>
      <c r="R19" s="62"/>
      <c r="S19" s="63">
        <f t="shared" si="6"/>
        <v>0</v>
      </c>
      <c r="T19" s="62">
        <v>1</v>
      </c>
      <c r="U19" s="64">
        <f t="shared" si="0"/>
        <v>5</v>
      </c>
      <c r="V19" s="62"/>
      <c r="W19" s="65">
        <f t="shared" si="1"/>
        <v>0</v>
      </c>
      <c r="X19" s="66">
        <f t="shared" si="7"/>
        <v>13</v>
      </c>
      <c r="Y19" s="67" t="s">
        <v>74</v>
      </c>
      <c r="Z19" s="68">
        <f t="shared" si="8"/>
        <v>0</v>
      </c>
      <c r="AA19" s="58"/>
      <c r="AB19" s="58"/>
    </row>
    <row r="20" spans="1:28" ht="16.5" thickBot="1" thickTop="1">
      <c r="A20" s="72"/>
      <c r="B20" s="70">
        <v>42</v>
      </c>
      <c r="C20" s="60" t="s">
        <v>37</v>
      </c>
      <c r="D20" s="71" t="s">
        <v>38</v>
      </c>
      <c r="E20" s="62">
        <v>1</v>
      </c>
      <c r="F20" s="62">
        <v>5</v>
      </c>
      <c r="G20" s="63">
        <f t="shared" si="2"/>
        <v>-7</v>
      </c>
      <c r="H20" s="62"/>
      <c r="I20" s="62"/>
      <c r="J20" s="63">
        <f t="shared" si="3"/>
        <v>0</v>
      </c>
      <c r="K20" s="62">
        <v>2</v>
      </c>
      <c r="L20" s="62">
        <v>5</v>
      </c>
      <c r="M20" s="63">
        <f t="shared" si="4"/>
        <v>46</v>
      </c>
      <c r="N20" s="62"/>
      <c r="O20" s="62">
        <v>3</v>
      </c>
      <c r="P20" s="63">
        <f t="shared" si="5"/>
        <v>-15</v>
      </c>
      <c r="Q20" s="62"/>
      <c r="R20" s="62"/>
      <c r="S20" s="63">
        <f t="shared" si="6"/>
        <v>0</v>
      </c>
      <c r="T20" s="62"/>
      <c r="U20" s="64">
        <f t="shared" si="0"/>
        <v>0</v>
      </c>
      <c r="V20" s="62"/>
      <c r="W20" s="65">
        <f t="shared" si="1"/>
        <v>0</v>
      </c>
      <c r="X20" s="66">
        <f t="shared" si="7"/>
        <v>24</v>
      </c>
      <c r="Y20" s="67" t="s">
        <v>50</v>
      </c>
      <c r="Z20" s="68">
        <f t="shared" si="8"/>
        <v>2</v>
      </c>
      <c r="AA20" s="20"/>
      <c r="AB20" s="20"/>
    </row>
    <row r="21" spans="1:28" ht="16.5" thickBot="1" thickTop="1">
      <c r="A21" s="72"/>
      <c r="B21" s="59">
        <v>49</v>
      </c>
      <c r="C21" s="69" t="s">
        <v>39</v>
      </c>
      <c r="D21" s="61" t="s">
        <v>40</v>
      </c>
      <c r="E21" s="62">
        <v>1</v>
      </c>
      <c r="F21" s="62">
        <v>5</v>
      </c>
      <c r="G21" s="63">
        <f t="shared" si="2"/>
        <v>-7</v>
      </c>
      <c r="H21" s="62">
        <v>1</v>
      </c>
      <c r="I21" s="62">
        <v>3</v>
      </c>
      <c r="J21" s="63">
        <f t="shared" si="3"/>
        <v>-8</v>
      </c>
      <c r="K21" s="62"/>
      <c r="L21" s="62">
        <v>5</v>
      </c>
      <c r="M21" s="63">
        <f t="shared" si="4"/>
        <v>40</v>
      </c>
      <c r="N21" s="62"/>
      <c r="O21" s="62"/>
      <c r="P21" s="63">
        <f t="shared" si="5"/>
        <v>0</v>
      </c>
      <c r="Q21" s="62">
        <v>2</v>
      </c>
      <c r="R21" s="62"/>
      <c r="S21" s="63">
        <f t="shared" si="6"/>
        <v>4</v>
      </c>
      <c r="T21" s="62"/>
      <c r="U21" s="64">
        <f t="shared" si="0"/>
        <v>0</v>
      </c>
      <c r="V21" s="62"/>
      <c r="W21" s="65">
        <f t="shared" si="1"/>
        <v>0</v>
      </c>
      <c r="X21" s="66">
        <f t="shared" si="7"/>
        <v>29</v>
      </c>
      <c r="Y21" s="67" t="s">
        <v>60</v>
      </c>
      <c r="Z21" s="68">
        <f t="shared" si="8"/>
        <v>3</v>
      </c>
      <c r="AA21" s="20"/>
      <c r="AB21" s="20"/>
    </row>
    <row r="22" spans="1:28" ht="16.5" thickBot="1" thickTop="1">
      <c r="A22" s="72"/>
      <c r="B22" s="59">
        <v>52</v>
      </c>
      <c r="C22" s="93" t="s">
        <v>45</v>
      </c>
      <c r="D22" s="92" t="s">
        <v>46</v>
      </c>
      <c r="E22" s="62">
        <v>1</v>
      </c>
      <c r="F22" s="62">
        <v>9</v>
      </c>
      <c r="G22" s="63">
        <f t="shared" si="2"/>
        <v>-19</v>
      </c>
      <c r="H22" s="62"/>
      <c r="I22" s="62"/>
      <c r="J22" s="63">
        <f t="shared" si="3"/>
        <v>0</v>
      </c>
      <c r="K22" s="62">
        <v>2</v>
      </c>
      <c r="L22" s="96">
        <v>7</v>
      </c>
      <c r="M22" s="63">
        <f t="shared" si="4"/>
        <v>62</v>
      </c>
      <c r="N22" s="62">
        <v>5</v>
      </c>
      <c r="O22" s="62">
        <v>3</v>
      </c>
      <c r="P22" s="63">
        <f t="shared" si="5"/>
        <v>10</v>
      </c>
      <c r="Q22" s="62"/>
      <c r="R22" s="62">
        <v>2</v>
      </c>
      <c r="S22" s="63">
        <f t="shared" si="6"/>
        <v>-4</v>
      </c>
      <c r="T22" s="62">
        <v>2</v>
      </c>
      <c r="U22" s="64">
        <f t="shared" si="0"/>
        <v>10</v>
      </c>
      <c r="V22" s="62"/>
      <c r="W22" s="65">
        <f t="shared" si="1"/>
        <v>0</v>
      </c>
      <c r="X22" s="66">
        <f t="shared" si="7"/>
        <v>59</v>
      </c>
      <c r="Y22" s="67" t="s">
        <v>49</v>
      </c>
      <c r="Z22" s="68">
        <f t="shared" si="8"/>
        <v>2</v>
      </c>
      <c r="AA22" s="20"/>
      <c r="AB22" s="20"/>
    </row>
    <row r="23" spans="1:28" ht="16.5" thickBot="1" thickTop="1">
      <c r="A23" s="72"/>
      <c r="B23" s="73"/>
      <c r="C23" s="74"/>
      <c r="D23" s="75"/>
      <c r="E23" s="76"/>
      <c r="F23" s="77"/>
      <c r="G23" s="63"/>
      <c r="H23" s="76"/>
      <c r="I23" s="77"/>
      <c r="J23" s="63"/>
      <c r="K23" s="76"/>
      <c r="L23" s="77"/>
      <c r="M23" s="63"/>
      <c r="N23" s="76"/>
      <c r="O23" s="77"/>
      <c r="P23" s="63"/>
      <c r="Q23" s="76"/>
      <c r="R23" s="77"/>
      <c r="S23" s="63"/>
      <c r="T23" s="76"/>
      <c r="U23" s="64"/>
      <c r="V23" s="77"/>
      <c r="W23" s="78"/>
      <c r="X23" s="66"/>
      <c r="Y23" s="79"/>
      <c r="Z23" s="68"/>
      <c r="AA23" s="20"/>
      <c r="AB23" s="20"/>
    </row>
    <row r="24" spans="1:28" ht="16.5" thickBot="1" thickTop="1">
      <c r="A24" s="72"/>
      <c r="B24" s="80"/>
      <c r="C24" s="81"/>
      <c r="D24" s="82"/>
      <c r="E24" s="83">
        <f>SUM(E9:E22)</f>
        <v>20</v>
      </c>
      <c r="F24" s="83">
        <f>SUM(F9:F22)</f>
        <v>57</v>
      </c>
      <c r="G24" s="83"/>
      <c r="H24" s="83">
        <f>SUM(H9:H22)</f>
        <v>10</v>
      </c>
      <c r="I24" s="83">
        <f>SUM(I9:I22)</f>
        <v>20</v>
      </c>
      <c r="J24" s="83"/>
      <c r="K24" s="83">
        <f>SUM(K9:K22)</f>
        <v>26</v>
      </c>
      <c r="L24" s="83">
        <f>SUM(L9:L22)</f>
        <v>31</v>
      </c>
      <c r="M24" s="83"/>
      <c r="N24" s="83">
        <f>SUM(N9:N22)</f>
        <v>28</v>
      </c>
      <c r="O24" s="83">
        <f>SUM(O9:O22)</f>
        <v>38</v>
      </c>
      <c r="P24" s="83"/>
      <c r="Q24" s="83">
        <f>SUM(Q9:Q22)</f>
        <v>25</v>
      </c>
      <c r="R24" s="83">
        <f>SUM(R9:R22)</f>
        <v>21</v>
      </c>
      <c r="S24" s="83"/>
      <c r="T24" s="83">
        <f>SUM(T9:T22)</f>
        <v>4</v>
      </c>
      <c r="U24" s="83"/>
      <c r="V24" s="83">
        <f>SUM(V9:V22)</f>
        <v>5</v>
      </c>
      <c r="W24" s="83"/>
      <c r="X24" s="83">
        <f>SUM(X9:X22)</f>
        <v>278</v>
      </c>
      <c r="Y24" s="84"/>
      <c r="Z24" s="83">
        <f>SUM(Z9:Z22)</f>
        <v>50</v>
      </c>
      <c r="AA24" s="21"/>
      <c r="AB24" s="20"/>
    </row>
    <row r="25" spans="6:26" ht="15.75" thickTop="1">
      <c r="F25" s="86">
        <f>E24/(E24+F24)</f>
        <v>0.2597402597402597</v>
      </c>
      <c r="I25" s="86">
        <f>H24/(H24+I24)</f>
        <v>0.3333333333333333</v>
      </c>
      <c r="Z25" s="87"/>
    </row>
    <row r="26" spans="2:9" ht="15">
      <c r="B26" s="105"/>
      <c r="C26" s="105"/>
      <c r="D26" s="105"/>
      <c r="E26" s="105"/>
      <c r="G26" s="106"/>
      <c r="H26" s="106"/>
      <c r="I26" s="86"/>
    </row>
    <row r="27" spans="2:9" ht="15">
      <c r="B27" s="3"/>
      <c r="C27" s="3" t="s">
        <v>76</v>
      </c>
      <c r="E27" s="3"/>
      <c r="G27" s="88"/>
      <c r="H27" s="88"/>
      <c r="I27" s="86"/>
    </row>
  </sheetData>
  <mergeCells count="15">
    <mergeCell ref="B26:E26"/>
    <mergeCell ref="G26:H26"/>
    <mergeCell ref="B1:Y1"/>
    <mergeCell ref="B3:Y3"/>
    <mergeCell ref="E6:G6"/>
    <mergeCell ref="H6:J6"/>
    <mergeCell ref="K6:M6"/>
    <mergeCell ref="N6:P6"/>
    <mergeCell ref="Q6:S6"/>
    <mergeCell ref="T6:U6"/>
    <mergeCell ref="B4:Y4"/>
    <mergeCell ref="X6:X7"/>
    <mergeCell ref="Y6:Y7"/>
    <mergeCell ref="Z6:Z7"/>
    <mergeCell ref="V6:W6"/>
  </mergeCells>
  <printOptions/>
  <pageMargins left="0.75" right="0.75" top="1" bottom="1" header="0.4921259845" footer="0.492125984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PageLayoutView="0" workbookViewId="0" topLeftCell="B1">
      <selection activeCell="M12" sqref="M12"/>
    </sheetView>
  </sheetViews>
  <sheetFormatPr defaultColWidth="9.140625" defaultRowHeight="15"/>
  <cols>
    <col min="1" max="1" width="1.421875" style="0" customWidth="1"/>
    <col min="2" max="2" width="3.00390625" style="1" customWidth="1"/>
    <col min="3" max="3" width="8.421875" style="2" customWidth="1"/>
    <col min="4" max="4" width="12.421875" style="3" customWidth="1"/>
    <col min="5" max="5" width="5.57421875" style="4" customWidth="1"/>
    <col min="6" max="6" width="5.57421875" style="5" customWidth="1"/>
    <col min="7" max="7" width="4.00390625" style="6" customWidth="1"/>
    <col min="8" max="8" width="4.8515625" style="5" customWidth="1"/>
    <col min="9" max="9" width="5.421875" style="5" customWidth="1"/>
    <col min="10" max="10" width="3.57421875" style="7" customWidth="1"/>
    <col min="11" max="11" width="5.00390625" style="8" customWidth="1"/>
    <col min="12" max="12" width="4.8515625" style="8" customWidth="1"/>
    <col min="13" max="13" width="4.00390625" style="7" customWidth="1"/>
    <col min="14" max="14" width="5.421875" style="5" customWidth="1"/>
    <col min="15" max="15" width="5.140625" style="5" customWidth="1"/>
    <col min="16" max="16" width="4.57421875" style="7" customWidth="1"/>
    <col min="17" max="17" width="5.00390625" style="8" customWidth="1"/>
    <col min="18" max="18" width="4.421875" style="8" customWidth="1"/>
    <col min="19" max="19" width="3.421875" style="7" customWidth="1"/>
    <col min="20" max="20" width="4.140625" style="8" customWidth="1"/>
    <col min="21" max="21" width="4.00390625" style="7" customWidth="1"/>
    <col min="22" max="22" width="4.421875" style="0" customWidth="1"/>
    <col min="23" max="23" width="4.57421875" style="6" customWidth="1"/>
    <col min="24" max="24" width="6.421875" style="7" customWidth="1"/>
    <col min="25" max="25" width="7.57421875" style="7" customWidth="1"/>
  </cols>
  <sheetData>
    <row r="1" spans="2:25" ht="20.25">
      <c r="B1" s="97" t="s">
        <v>63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2:25" s="94" customFormat="1" ht="20.25">
      <c r="B2" s="109" t="s">
        <v>65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2:25" s="94" customFormat="1" ht="20.25">
      <c r="B3" s="109" t="s">
        <v>66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2:25" s="94" customFormat="1" ht="20.25">
      <c r="B4" s="109" t="s">
        <v>67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</row>
    <row r="5" spans="2:25" s="94" customFormat="1" ht="20.25">
      <c r="B5" s="109" t="s">
        <v>68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</row>
    <row r="6" spans="2:25" s="94" customFormat="1" ht="20.25">
      <c r="B6" s="109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spans="2:25" s="94" customFormat="1" ht="20.25">
      <c r="B7" s="109" t="s">
        <v>70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</row>
    <row r="8" spans="3:28" ht="15.75" thickBot="1">
      <c r="C8" s="11"/>
      <c r="D8" s="12"/>
      <c r="E8" s="13"/>
      <c r="F8" s="14"/>
      <c r="G8" s="15"/>
      <c r="H8" s="14"/>
      <c r="I8" s="14"/>
      <c r="J8" s="16"/>
      <c r="K8" s="17"/>
      <c r="L8" s="17"/>
      <c r="M8" s="16"/>
      <c r="N8" s="14"/>
      <c r="O8" s="14"/>
      <c r="P8" s="16"/>
      <c r="Q8" s="17"/>
      <c r="R8" s="17"/>
      <c r="S8" s="16"/>
      <c r="T8" s="17"/>
      <c r="U8" s="16"/>
      <c r="V8" s="18"/>
      <c r="W8" s="15"/>
      <c r="X8" s="16"/>
      <c r="Y8" s="19"/>
      <c r="Z8" s="20"/>
      <c r="AA8" s="21"/>
      <c r="AB8" s="20"/>
    </row>
    <row r="9" spans="1:28" s="27" customFormat="1" ht="30.75" customHeight="1">
      <c r="A9" s="22"/>
      <c r="B9" s="23"/>
      <c r="C9" s="24"/>
      <c r="D9" s="25" t="s">
        <v>0</v>
      </c>
      <c r="E9" s="100" t="s">
        <v>1</v>
      </c>
      <c r="F9" s="100"/>
      <c r="G9" s="100"/>
      <c r="H9" s="101" t="s">
        <v>2</v>
      </c>
      <c r="I9" s="101"/>
      <c r="J9" s="101"/>
      <c r="K9" s="101" t="s">
        <v>3</v>
      </c>
      <c r="L9" s="101"/>
      <c r="M9" s="101"/>
      <c r="N9" s="101" t="s">
        <v>4</v>
      </c>
      <c r="O9" s="101"/>
      <c r="P9" s="101"/>
      <c r="Q9" s="101" t="s">
        <v>5</v>
      </c>
      <c r="R9" s="101"/>
      <c r="S9" s="101"/>
      <c r="T9" s="101" t="s">
        <v>6</v>
      </c>
      <c r="U9" s="101"/>
      <c r="V9" s="102" t="s">
        <v>7</v>
      </c>
      <c r="W9" s="102"/>
      <c r="X9" s="103" t="s">
        <v>8</v>
      </c>
      <c r="Y9" s="104" t="s">
        <v>9</v>
      </c>
      <c r="Z9" s="104" t="s">
        <v>43</v>
      </c>
      <c r="AA9" s="26"/>
      <c r="AB9" s="26"/>
    </row>
    <row r="10" spans="1:28" s="42" customFormat="1" ht="15">
      <c r="A10" s="28"/>
      <c r="B10" s="29"/>
      <c r="C10" s="30"/>
      <c r="D10" s="31"/>
      <c r="E10" s="32" t="s">
        <v>11</v>
      </c>
      <c r="F10" s="33" t="s">
        <v>12</v>
      </c>
      <c r="G10" s="34" t="s">
        <v>13</v>
      </c>
      <c r="H10" s="35" t="s">
        <v>14</v>
      </c>
      <c r="I10" s="33" t="s">
        <v>15</v>
      </c>
      <c r="J10" s="34" t="s">
        <v>13</v>
      </c>
      <c r="K10" s="35" t="s">
        <v>16</v>
      </c>
      <c r="L10" s="33" t="s">
        <v>11</v>
      </c>
      <c r="M10" s="34" t="s">
        <v>13</v>
      </c>
      <c r="N10" s="35" t="s">
        <v>17</v>
      </c>
      <c r="O10" s="33" t="s">
        <v>18</v>
      </c>
      <c r="P10" s="34" t="s">
        <v>13</v>
      </c>
      <c r="Q10" s="36" t="s">
        <v>19</v>
      </c>
      <c r="R10" s="37" t="s">
        <v>20</v>
      </c>
      <c r="S10" s="34" t="s">
        <v>13</v>
      </c>
      <c r="T10" s="38" t="s">
        <v>17</v>
      </c>
      <c r="U10" s="39" t="s">
        <v>13</v>
      </c>
      <c r="V10" s="38" t="s">
        <v>17</v>
      </c>
      <c r="W10" s="40" t="s">
        <v>13</v>
      </c>
      <c r="X10" s="103"/>
      <c r="Y10" s="104"/>
      <c r="Z10" s="104"/>
      <c r="AA10" s="41"/>
      <c r="AB10" s="41"/>
    </row>
    <row r="11" spans="1:28" s="5" customFormat="1" ht="15">
      <c r="A11" s="43"/>
      <c r="B11" s="44"/>
      <c r="C11" s="45"/>
      <c r="D11" s="46"/>
      <c r="E11" s="47"/>
      <c r="F11" s="48"/>
      <c r="G11" s="49"/>
      <c r="H11" s="50"/>
      <c r="I11" s="48"/>
      <c r="J11" s="51"/>
      <c r="K11" s="50"/>
      <c r="L11" s="48"/>
      <c r="M11" s="51"/>
      <c r="N11" s="50"/>
      <c r="O11" s="48"/>
      <c r="P11" s="51"/>
      <c r="Q11" s="50"/>
      <c r="R11" s="48"/>
      <c r="S11" s="51"/>
      <c r="T11" s="50"/>
      <c r="U11" s="52"/>
      <c r="V11" s="53"/>
      <c r="W11" s="54"/>
      <c r="X11" s="55"/>
      <c r="Y11" s="57"/>
      <c r="Z11" s="57"/>
      <c r="AA11" s="58"/>
      <c r="AB11" s="58"/>
    </row>
    <row r="12" spans="1:28" s="5" customFormat="1" ht="15">
      <c r="A12" s="43"/>
      <c r="B12" s="59">
        <v>7</v>
      </c>
      <c r="C12" s="91" t="s">
        <v>44</v>
      </c>
      <c r="D12" s="92" t="s">
        <v>30</v>
      </c>
      <c r="E12" s="62">
        <f>'1.z.'!E9+'2.z.'!E9+'3.z.'!E9+'4.z.'!E9+'5.z.'!E9+'6.z.'!E9</f>
        <v>22</v>
      </c>
      <c r="F12" s="62">
        <f>'1.z.'!F9+'2.z.'!F9+'3.z.'!F9+'4.z.'!F9+'5.z.'!F9+'6.z.'!F9</f>
        <v>58</v>
      </c>
      <c r="G12" s="63">
        <f aca="true" t="shared" si="0" ref="G12:G25">E12*$E$10+F12*$F$10</f>
        <v>2</v>
      </c>
      <c r="H12" s="62">
        <f>'1.z.'!H9+'2.z.'!H9+'3.z.'!H9+'4.z.'!H9+'5.z.'!H9+'6.z.'!H9</f>
        <v>9</v>
      </c>
      <c r="I12" s="62">
        <f>'1.z.'!I9+'2.z.'!I9+'3.z.'!I9+'4.z.'!I9+'5.z.'!I9+'6.z.'!I9</f>
        <v>18</v>
      </c>
      <c r="J12" s="63">
        <f aca="true" t="shared" si="1" ref="J12:J25">H12*$H$10+I12*$I$10</f>
        <v>-36</v>
      </c>
      <c r="K12" s="62">
        <f>'1.z.'!K9+'2.z.'!K9+'3.z.'!K9+'4.z.'!K9+'5.z.'!K9+'6.z.'!K9</f>
        <v>4</v>
      </c>
      <c r="L12" s="62">
        <f>'1.z.'!L9+'2.z.'!L9+'3.z.'!L9+'4.z.'!L9+'5.z.'!L9+'6.z.'!L9</f>
        <v>16</v>
      </c>
      <c r="M12" s="63">
        <f aca="true" t="shared" si="2" ref="M12:M25">K12*$K$10+L12*$L$10</f>
        <v>140</v>
      </c>
      <c r="N12" s="62">
        <f>'1.z.'!N9+'2.z.'!N9+'3.z.'!N9+'4.z.'!N9+'5.z.'!N9+'6.z.'!N9</f>
        <v>31</v>
      </c>
      <c r="O12" s="62">
        <f>'1.z.'!O9+'2.z.'!O9+'3.z.'!O9+'4.z.'!O9+'5.z.'!O9+'6.z.'!O9</f>
        <v>14</v>
      </c>
      <c r="P12" s="63">
        <f aca="true" t="shared" si="3" ref="P12:P25">N12*$N$10+O12*$O$10</f>
        <v>85</v>
      </c>
      <c r="Q12" s="62">
        <f>'1.z.'!Q9+'2.z.'!Q9+'3.z.'!Q9+'4.z.'!Q9+'5.z.'!Q9+'6.z.'!Q9</f>
        <v>21</v>
      </c>
      <c r="R12" s="62">
        <f>'1.z.'!R9+'2.z.'!R9+'3.z.'!R9+'4.z.'!R9+'5.z.'!R9+'6.z.'!R9</f>
        <v>8</v>
      </c>
      <c r="S12" s="63">
        <f aca="true" t="shared" si="4" ref="S12:S25">Q12*$Q$10+R12*$R$10</f>
        <v>26</v>
      </c>
      <c r="T12" s="62">
        <f>'1.z.'!T9+'2.z.'!T9+'3.z.'!T9+'4.z.'!T9+'5.z.'!T9+'6.z.'!T9</f>
        <v>1</v>
      </c>
      <c r="U12" s="64">
        <f aca="true" t="shared" si="5" ref="U12:U25">T12*$T$10</f>
        <v>5</v>
      </c>
      <c r="V12" s="62">
        <f>'1.z.'!V9+'2.z.'!V9+'3.z.'!V9+'4.z.'!V9+'5.z.'!V9+'6.z.'!V9</f>
        <v>5</v>
      </c>
      <c r="W12" s="65">
        <f aca="true" t="shared" si="6" ref="W12:W25">V12*$V$10</f>
        <v>25</v>
      </c>
      <c r="X12" s="66">
        <f aca="true" t="shared" si="7" ref="X12:X25">G12+J12+M12+P12+S12+U12+W12</f>
        <v>247</v>
      </c>
      <c r="Y12" s="67" t="s">
        <v>59</v>
      </c>
      <c r="Z12" s="68">
        <f>(E12*2)+(H12)</f>
        <v>53</v>
      </c>
      <c r="AA12" s="58"/>
      <c r="AB12" s="58"/>
    </row>
    <row r="13" spans="1:28" s="5" customFormat="1" ht="15">
      <c r="A13" s="43"/>
      <c r="B13" s="59">
        <v>13</v>
      </c>
      <c r="C13" s="60" t="s">
        <v>21</v>
      </c>
      <c r="D13" s="61" t="s">
        <v>22</v>
      </c>
      <c r="E13" s="62">
        <f>'1.z.'!E10+'2.z.'!E10+'3.z.'!E10+'4.z.'!E10+'5.z.'!E10+'6.z.'!E10</f>
        <v>7</v>
      </c>
      <c r="F13" s="62">
        <f>'1.z.'!F10+'2.z.'!F10+'3.z.'!F10+'4.z.'!F10+'5.z.'!F10+'6.z.'!F10</f>
        <v>21</v>
      </c>
      <c r="G13" s="63">
        <f t="shared" si="0"/>
        <v>-7</v>
      </c>
      <c r="H13" s="62">
        <f>'1.z.'!H10+'2.z.'!H10+'3.z.'!H10+'4.z.'!H10+'5.z.'!H10+'6.z.'!H10</f>
        <v>3</v>
      </c>
      <c r="I13" s="62">
        <f>'1.z.'!I10+'2.z.'!I10+'3.z.'!I10+'4.z.'!I10+'5.z.'!I10+'6.z.'!I10</f>
        <v>8</v>
      </c>
      <c r="J13" s="63">
        <f t="shared" si="1"/>
        <v>-20</v>
      </c>
      <c r="K13" s="62">
        <f>'1.z.'!K10+'2.z.'!K10+'3.z.'!K10+'4.z.'!K10+'5.z.'!K10+'6.z.'!K10</f>
        <v>8</v>
      </c>
      <c r="L13" s="62">
        <f>'1.z.'!L10+'2.z.'!L10+'3.z.'!L10+'4.z.'!L10+'5.z.'!L10+'6.z.'!L10</f>
        <v>9</v>
      </c>
      <c r="M13" s="63">
        <f t="shared" si="2"/>
        <v>96</v>
      </c>
      <c r="N13" s="62">
        <f>'1.z.'!N10+'2.z.'!N10+'3.z.'!N10+'4.z.'!N10+'5.z.'!N10+'6.z.'!N10</f>
        <v>10</v>
      </c>
      <c r="O13" s="62">
        <f>'1.z.'!O10+'2.z.'!O10+'3.z.'!O10+'4.z.'!O10+'5.z.'!O10+'6.z.'!O10</f>
        <v>17</v>
      </c>
      <c r="P13" s="63">
        <f t="shared" si="3"/>
        <v>-35</v>
      </c>
      <c r="Q13" s="62">
        <f>'1.z.'!Q10+'2.z.'!Q10+'3.z.'!Q10+'4.z.'!Q10+'5.z.'!Q10+'6.z.'!Q10</f>
        <v>9</v>
      </c>
      <c r="R13" s="62">
        <f>'1.z.'!R10+'2.z.'!R10+'3.z.'!R10+'4.z.'!R10+'5.z.'!R10+'6.z.'!R10</f>
        <v>6</v>
      </c>
      <c r="S13" s="63">
        <f t="shared" si="4"/>
        <v>6</v>
      </c>
      <c r="T13" s="62">
        <f>'1.z.'!T10+'2.z.'!T10+'3.z.'!T10+'4.z.'!T10+'5.z.'!T10+'6.z.'!T10</f>
        <v>3</v>
      </c>
      <c r="U13" s="64">
        <f t="shared" si="5"/>
        <v>15</v>
      </c>
      <c r="V13" s="96">
        <f>'1.z.'!V10+'2.z.'!V10+'3.z.'!V10+'4.z.'!V10+'5.z.'!V10+'6.z.'!V10</f>
        <v>9</v>
      </c>
      <c r="W13" s="65">
        <f t="shared" si="6"/>
        <v>45</v>
      </c>
      <c r="X13" s="66">
        <f t="shared" si="7"/>
        <v>100</v>
      </c>
      <c r="Y13" s="67" t="s">
        <v>54</v>
      </c>
      <c r="Z13" s="68">
        <f aca="true" t="shared" si="8" ref="Z13:Z25">(E13*2)+(H13)</f>
        <v>17</v>
      </c>
      <c r="AA13" s="58"/>
      <c r="AB13" s="58"/>
    </row>
    <row r="14" spans="1:28" s="5" customFormat="1" ht="15">
      <c r="A14" s="43"/>
      <c r="B14" s="59">
        <v>15</v>
      </c>
      <c r="C14" s="69" t="s">
        <v>23</v>
      </c>
      <c r="D14" s="61" t="s">
        <v>24</v>
      </c>
      <c r="E14" s="62">
        <f>'1.z.'!E11+'2.z.'!E11+'3.z.'!E11+'4.z.'!E11+'5.z.'!E11+'6.z.'!E11</f>
        <v>23</v>
      </c>
      <c r="F14" s="62">
        <f>'1.z.'!F11+'2.z.'!F11+'3.z.'!F11+'4.z.'!F11+'5.z.'!F11+'6.z.'!F11</f>
        <v>43</v>
      </c>
      <c r="G14" s="63">
        <f t="shared" si="0"/>
        <v>55</v>
      </c>
      <c r="H14" s="96">
        <f>'1.z.'!H11+'2.z.'!H11+'3.z.'!H11+'4.z.'!H11+'5.z.'!H11+'6.z.'!H11</f>
        <v>13</v>
      </c>
      <c r="I14" s="62">
        <f>'1.z.'!I11+'2.z.'!I11+'3.z.'!I11+'4.z.'!I11+'5.z.'!I11+'6.z.'!I11</f>
        <v>12</v>
      </c>
      <c r="J14" s="63">
        <f t="shared" si="1"/>
        <v>4</v>
      </c>
      <c r="K14" s="62">
        <f>'1.z.'!K11+'2.z.'!K11+'3.z.'!K11+'4.z.'!K11+'5.z.'!K11+'6.z.'!K11</f>
        <v>14</v>
      </c>
      <c r="L14" s="62">
        <f>'1.z.'!L11+'2.z.'!L11+'3.z.'!L11+'4.z.'!L11+'5.z.'!L11+'6.z.'!L11</f>
        <v>26</v>
      </c>
      <c r="M14" s="63">
        <f t="shared" si="2"/>
        <v>250</v>
      </c>
      <c r="N14" s="96">
        <f>'1.z.'!N11+'2.z.'!N11+'3.z.'!N11+'4.z.'!N11+'5.z.'!N11+'6.z.'!N11</f>
        <v>49</v>
      </c>
      <c r="O14" s="62">
        <f>'1.z.'!O11+'2.z.'!O11+'3.z.'!O11+'4.z.'!O11+'5.z.'!O11+'6.z.'!O11</f>
        <v>28</v>
      </c>
      <c r="P14" s="63">
        <f t="shared" si="3"/>
        <v>105</v>
      </c>
      <c r="Q14" s="62">
        <f>'1.z.'!Q11+'2.z.'!Q11+'3.z.'!Q11+'4.z.'!Q11+'5.z.'!Q11+'6.z.'!Q11</f>
        <v>17</v>
      </c>
      <c r="R14" s="62">
        <f>'1.z.'!R11+'2.z.'!R11+'3.z.'!R11+'4.z.'!R11+'5.z.'!R11+'6.z.'!R11</f>
        <v>15</v>
      </c>
      <c r="S14" s="63">
        <f t="shared" si="4"/>
        <v>4</v>
      </c>
      <c r="T14" s="62">
        <f>'1.z.'!T11+'2.z.'!T11+'3.z.'!T11+'4.z.'!T11+'5.z.'!T11+'6.z.'!T11</f>
        <v>0</v>
      </c>
      <c r="U14" s="64">
        <f t="shared" si="5"/>
        <v>0</v>
      </c>
      <c r="V14" s="96">
        <f>'1.z.'!V11+'2.z.'!V11+'3.z.'!V11+'4.z.'!V11+'5.z.'!V11+'6.z.'!V11</f>
        <v>13</v>
      </c>
      <c r="W14" s="65">
        <f t="shared" si="6"/>
        <v>65</v>
      </c>
      <c r="X14" s="66">
        <f t="shared" si="7"/>
        <v>483</v>
      </c>
      <c r="Y14" s="67" t="s">
        <v>48</v>
      </c>
      <c r="Z14" s="68">
        <f t="shared" si="8"/>
        <v>59</v>
      </c>
      <c r="AA14" s="58"/>
      <c r="AB14" s="58"/>
    </row>
    <row r="15" spans="1:28" s="5" customFormat="1" ht="15">
      <c r="A15" s="43"/>
      <c r="B15" s="59">
        <v>18</v>
      </c>
      <c r="C15" s="60" t="s">
        <v>25</v>
      </c>
      <c r="D15" s="61" t="s">
        <v>26</v>
      </c>
      <c r="E15" s="62">
        <f>'1.z.'!E12+'2.z.'!E12+'3.z.'!E12+'4.z.'!E12+'5.z.'!E12+'6.z.'!E12</f>
        <v>17</v>
      </c>
      <c r="F15" s="62">
        <f>'1.z.'!F12+'2.z.'!F12+'3.z.'!F12+'4.z.'!F12+'5.z.'!F12+'6.z.'!F12</f>
        <v>35</v>
      </c>
      <c r="G15" s="63">
        <f t="shared" si="0"/>
        <v>31</v>
      </c>
      <c r="H15" s="96">
        <f>'1.z.'!H12+'2.z.'!H12+'3.z.'!H12+'4.z.'!H12+'5.z.'!H12+'6.z.'!H12</f>
        <v>15</v>
      </c>
      <c r="I15" s="62">
        <f>'1.z.'!I12+'2.z.'!I12+'3.z.'!I12+'4.z.'!I12+'5.z.'!I12+'6.z.'!I12</f>
        <v>15</v>
      </c>
      <c r="J15" s="63">
        <f t="shared" si="1"/>
        <v>0</v>
      </c>
      <c r="K15" s="62">
        <f>'1.z.'!K12+'2.z.'!K12+'3.z.'!K12+'4.z.'!K12+'5.z.'!K12+'6.z.'!K12</f>
        <v>18</v>
      </c>
      <c r="L15" s="62">
        <f>'1.z.'!L12+'2.z.'!L12+'3.z.'!L12+'4.z.'!L12+'5.z.'!L12+'6.z.'!L12</f>
        <v>10</v>
      </c>
      <c r="M15" s="63">
        <f t="shared" si="2"/>
        <v>134</v>
      </c>
      <c r="N15" s="62">
        <f>'1.z.'!N12+'2.z.'!N12+'3.z.'!N12+'4.z.'!N12+'5.z.'!N12+'6.z.'!N12</f>
        <v>25</v>
      </c>
      <c r="O15" s="62">
        <f>'1.z.'!O12+'2.z.'!O12+'3.z.'!O12+'4.z.'!O12+'5.z.'!O12+'6.z.'!O12</f>
        <v>22</v>
      </c>
      <c r="P15" s="63">
        <f t="shared" si="3"/>
        <v>15</v>
      </c>
      <c r="Q15" s="62">
        <f>'1.z.'!Q12+'2.z.'!Q12+'3.z.'!Q12+'4.z.'!Q12+'5.z.'!Q12+'6.z.'!Q12</f>
        <v>22</v>
      </c>
      <c r="R15" s="62">
        <f>'1.z.'!R12+'2.z.'!R12+'3.z.'!R12+'4.z.'!R12+'5.z.'!R12+'6.z.'!R12</f>
        <v>5</v>
      </c>
      <c r="S15" s="63">
        <f t="shared" si="4"/>
        <v>34</v>
      </c>
      <c r="T15" s="62">
        <f>'1.z.'!T12+'2.z.'!T12+'3.z.'!T12+'4.z.'!T12+'5.z.'!T12+'6.z.'!T12</f>
        <v>0</v>
      </c>
      <c r="U15" s="64">
        <f t="shared" si="5"/>
        <v>0</v>
      </c>
      <c r="V15" s="62">
        <f>'1.z.'!V12+'2.z.'!V12+'3.z.'!V12+'4.z.'!V12+'5.z.'!V12+'6.z.'!V12</f>
        <v>4</v>
      </c>
      <c r="W15" s="65">
        <f t="shared" si="6"/>
        <v>20</v>
      </c>
      <c r="X15" s="66">
        <f t="shared" si="7"/>
        <v>234</v>
      </c>
      <c r="Y15" s="67" t="s">
        <v>50</v>
      </c>
      <c r="Z15" s="68">
        <f t="shared" si="8"/>
        <v>49</v>
      </c>
      <c r="AA15" s="58"/>
      <c r="AB15" s="58"/>
    </row>
    <row r="16" spans="1:28" s="5" customFormat="1" ht="15">
      <c r="A16" s="43"/>
      <c r="B16" s="70">
        <v>19</v>
      </c>
      <c r="C16" s="69" t="s">
        <v>41</v>
      </c>
      <c r="D16" s="61" t="s">
        <v>42</v>
      </c>
      <c r="E16" s="62">
        <f>'1.z.'!E13+'2.z.'!E13+'3.z.'!E13+'4.z.'!E13+'5.z.'!E13+'6.z.'!E13</f>
        <v>12</v>
      </c>
      <c r="F16" s="62">
        <f>'1.z.'!F13+'2.z.'!F13+'3.z.'!F13+'4.z.'!F13+'5.z.'!F13+'6.z.'!F13</f>
        <v>32</v>
      </c>
      <c r="G16" s="63">
        <f t="shared" si="0"/>
        <v>0</v>
      </c>
      <c r="H16" s="62">
        <f>'1.z.'!H13+'2.z.'!H13+'3.z.'!H13+'4.z.'!H13+'5.z.'!H13+'6.z.'!H13</f>
        <v>3</v>
      </c>
      <c r="I16" s="62">
        <f>'1.z.'!I13+'2.z.'!I13+'3.z.'!I13+'4.z.'!I13+'5.z.'!I13+'6.z.'!I13</f>
        <v>7</v>
      </c>
      <c r="J16" s="63">
        <f t="shared" si="1"/>
        <v>-16</v>
      </c>
      <c r="K16" s="62">
        <f>'1.z.'!K13+'2.z.'!K13+'3.z.'!K13+'4.z.'!K13+'5.z.'!K13+'6.z.'!K13</f>
        <v>4</v>
      </c>
      <c r="L16" s="96">
        <f>'1.z.'!L13+'2.z.'!L13+'3.z.'!L13+'4.z.'!L13+'5.z.'!L13+'6.z.'!L13</f>
        <v>30</v>
      </c>
      <c r="M16" s="63">
        <f t="shared" si="2"/>
        <v>252</v>
      </c>
      <c r="N16" s="62">
        <f>'1.z.'!N13+'2.z.'!N13+'3.z.'!N13+'4.z.'!N13+'5.z.'!N13+'6.z.'!N13</f>
        <v>4</v>
      </c>
      <c r="O16" s="62">
        <f>'1.z.'!O13+'2.z.'!O13+'3.z.'!O13+'4.z.'!O13+'5.z.'!O13+'6.z.'!O13</f>
        <v>11</v>
      </c>
      <c r="P16" s="63">
        <f t="shared" si="3"/>
        <v>-35</v>
      </c>
      <c r="Q16" s="62">
        <f>'1.z.'!Q13+'2.z.'!Q13+'3.z.'!Q13+'4.z.'!Q13+'5.z.'!Q13+'6.z.'!Q13</f>
        <v>7</v>
      </c>
      <c r="R16" s="62">
        <f>'1.z.'!R13+'2.z.'!R13+'3.z.'!R13+'4.z.'!R13+'5.z.'!R13+'6.z.'!R13</f>
        <v>9</v>
      </c>
      <c r="S16" s="63">
        <f t="shared" si="4"/>
        <v>-4</v>
      </c>
      <c r="T16" s="62">
        <f>'1.z.'!T13+'2.z.'!T13+'3.z.'!T13+'4.z.'!T13+'5.z.'!T13+'6.z.'!T13</f>
        <v>4</v>
      </c>
      <c r="U16" s="64">
        <f t="shared" si="5"/>
        <v>20</v>
      </c>
      <c r="V16" s="62">
        <f>'1.z.'!V13+'2.z.'!V13+'3.z.'!V13+'4.z.'!V13+'5.z.'!V13+'6.z.'!V13</f>
        <v>0</v>
      </c>
      <c r="W16" s="65">
        <f t="shared" si="6"/>
        <v>0</v>
      </c>
      <c r="X16" s="66">
        <f t="shared" si="7"/>
        <v>217</v>
      </c>
      <c r="Y16" s="67" t="s">
        <v>51</v>
      </c>
      <c r="Z16" s="68">
        <f t="shared" si="8"/>
        <v>27</v>
      </c>
      <c r="AA16" s="58"/>
      <c r="AB16" s="58"/>
    </row>
    <row r="17" spans="1:28" s="5" customFormat="1" ht="15">
      <c r="A17" s="43"/>
      <c r="B17" s="70">
        <v>27</v>
      </c>
      <c r="C17" s="93" t="s">
        <v>33</v>
      </c>
      <c r="D17" s="92" t="s">
        <v>64</v>
      </c>
      <c r="E17" s="62">
        <f>'1.z.'!E14+'2.z.'!E14+'3.z.'!E14+'4.z.'!E14+'5.z.'!E14+'6.z.'!E14</f>
        <v>0</v>
      </c>
      <c r="F17" s="62">
        <f>'1.z.'!F14+'2.z.'!F14+'3.z.'!F14+'4.z.'!F14+'5.z.'!F14+'6.z.'!F14</f>
        <v>0</v>
      </c>
      <c r="G17" s="63">
        <f t="shared" si="0"/>
        <v>0</v>
      </c>
      <c r="H17" s="62">
        <f>'1.z.'!H14+'2.z.'!H14+'3.z.'!H14+'4.z.'!H14+'5.z.'!H14+'6.z.'!H14</f>
        <v>0</v>
      </c>
      <c r="I17" s="62">
        <f>'1.z.'!I14+'2.z.'!I14+'3.z.'!I14+'4.z.'!I14+'5.z.'!I14+'6.z.'!I14</f>
        <v>0</v>
      </c>
      <c r="J17" s="63">
        <f t="shared" si="1"/>
        <v>0</v>
      </c>
      <c r="K17" s="62">
        <f>'1.z.'!K14+'2.z.'!K14+'3.z.'!K14+'4.z.'!K14+'5.z.'!K14+'6.z.'!K14</f>
        <v>0</v>
      </c>
      <c r="L17" s="62">
        <f>'1.z.'!L14+'2.z.'!L14+'3.z.'!L14+'4.z.'!L14+'5.z.'!L14+'6.z.'!L14</f>
        <v>1</v>
      </c>
      <c r="M17" s="63">
        <f t="shared" si="2"/>
        <v>8</v>
      </c>
      <c r="N17" s="62">
        <f>'1.z.'!N14+'2.z.'!N14+'3.z.'!N14+'4.z.'!N14+'5.z.'!N14+'6.z.'!N14</f>
        <v>1</v>
      </c>
      <c r="O17" s="62">
        <f>'1.z.'!O14+'2.z.'!O14+'3.z.'!O14+'4.z.'!O14+'5.z.'!O14+'6.z.'!O14</f>
        <v>5</v>
      </c>
      <c r="P17" s="63">
        <f t="shared" si="3"/>
        <v>-20</v>
      </c>
      <c r="Q17" s="62">
        <f>'1.z.'!Q14+'2.z.'!Q14+'3.z.'!Q14+'4.z.'!Q14+'5.z.'!Q14+'6.z.'!Q14</f>
        <v>0</v>
      </c>
      <c r="R17" s="62">
        <f>'1.z.'!R14+'2.z.'!R14+'3.z.'!R14+'4.z.'!R14+'5.z.'!R14+'6.z.'!R14</f>
        <v>3</v>
      </c>
      <c r="S17" s="63">
        <f t="shared" si="4"/>
        <v>-6</v>
      </c>
      <c r="T17" s="62">
        <f>'1.z.'!T14+'2.z.'!T14+'3.z.'!T14+'4.z.'!T14+'5.z.'!T14+'6.z.'!T14</f>
        <v>0</v>
      </c>
      <c r="U17" s="64">
        <f t="shared" si="5"/>
        <v>0</v>
      </c>
      <c r="V17" s="62">
        <f>'1.z.'!V14+'2.z.'!V14+'3.z.'!V14+'4.z.'!V14+'5.z.'!V14+'6.z.'!V14</f>
        <v>0</v>
      </c>
      <c r="W17" s="65">
        <f t="shared" si="6"/>
        <v>0</v>
      </c>
      <c r="X17" s="66">
        <f t="shared" si="7"/>
        <v>-18</v>
      </c>
      <c r="Y17" s="67" t="s">
        <v>47</v>
      </c>
      <c r="Z17" s="68">
        <f t="shared" si="8"/>
        <v>0</v>
      </c>
      <c r="AA17" s="58"/>
      <c r="AB17" s="58"/>
    </row>
    <row r="18" spans="1:28" s="5" customFormat="1" ht="15">
      <c r="A18" s="43"/>
      <c r="B18" s="70">
        <v>30</v>
      </c>
      <c r="C18" s="60" t="s">
        <v>27</v>
      </c>
      <c r="D18" s="71" t="s">
        <v>28</v>
      </c>
      <c r="E18" s="62">
        <f>'1.z.'!E15+'2.z.'!E15+'3.z.'!E15+'4.z.'!E15+'5.z.'!E15+'6.z.'!E15</f>
        <v>3</v>
      </c>
      <c r="F18" s="62">
        <f>'1.z.'!F15+'2.z.'!F15+'3.z.'!F15+'4.z.'!F15+'5.z.'!F15+'6.z.'!F15</f>
        <v>16</v>
      </c>
      <c r="G18" s="63">
        <f t="shared" si="0"/>
        <v>-24</v>
      </c>
      <c r="H18" s="62">
        <f>'1.z.'!H15+'2.z.'!H15+'3.z.'!H15+'4.z.'!H15+'5.z.'!H15+'6.z.'!H15</f>
        <v>2</v>
      </c>
      <c r="I18" s="62">
        <f>'1.z.'!I15+'2.z.'!I15+'3.z.'!I15+'4.z.'!I15+'5.z.'!I15+'6.z.'!I15</f>
        <v>4</v>
      </c>
      <c r="J18" s="63">
        <f t="shared" si="1"/>
        <v>-8</v>
      </c>
      <c r="K18" s="62">
        <f>'1.z.'!K15+'2.z.'!K15+'3.z.'!K15+'4.z.'!K15+'5.z.'!K15+'6.z.'!K15</f>
        <v>6</v>
      </c>
      <c r="L18" s="62">
        <f>'1.z.'!L15+'2.z.'!L15+'3.z.'!L15+'4.z.'!L15+'5.z.'!L15+'6.z.'!L15</f>
        <v>13</v>
      </c>
      <c r="M18" s="63">
        <f t="shared" si="2"/>
        <v>122</v>
      </c>
      <c r="N18" s="62">
        <f>'1.z.'!N15+'2.z.'!N15+'3.z.'!N15+'4.z.'!N15+'5.z.'!N15+'6.z.'!N15</f>
        <v>8</v>
      </c>
      <c r="O18" s="62">
        <f>'1.z.'!O15+'2.z.'!O15+'3.z.'!O15+'4.z.'!O15+'5.z.'!O15+'6.z.'!O15</f>
        <v>15</v>
      </c>
      <c r="P18" s="63">
        <f t="shared" si="3"/>
        <v>-35</v>
      </c>
      <c r="Q18" s="62">
        <f>'1.z.'!Q15+'2.z.'!Q15+'3.z.'!Q15+'4.z.'!Q15+'5.z.'!Q15+'6.z.'!Q15</f>
        <v>7</v>
      </c>
      <c r="R18" s="62">
        <f>'1.z.'!R15+'2.z.'!R15+'3.z.'!R15+'4.z.'!R15+'5.z.'!R15+'6.z.'!R15</f>
        <v>6</v>
      </c>
      <c r="S18" s="63">
        <f t="shared" si="4"/>
        <v>2</v>
      </c>
      <c r="T18" s="62">
        <f>'1.z.'!T15+'2.z.'!T15+'3.z.'!T15+'4.z.'!T15+'5.z.'!T15+'6.z.'!T15</f>
        <v>0</v>
      </c>
      <c r="U18" s="64">
        <f t="shared" si="5"/>
        <v>0</v>
      </c>
      <c r="V18" s="62">
        <f>'1.z.'!V15+'2.z.'!V15+'3.z.'!V15+'4.z.'!V15+'5.z.'!V15+'6.z.'!V15</f>
        <v>4</v>
      </c>
      <c r="W18" s="65">
        <f t="shared" si="6"/>
        <v>20</v>
      </c>
      <c r="X18" s="66">
        <f t="shared" si="7"/>
        <v>77</v>
      </c>
      <c r="Y18" s="67" t="s">
        <v>47</v>
      </c>
      <c r="Z18" s="68">
        <f t="shared" si="8"/>
        <v>8</v>
      </c>
      <c r="AA18" s="58"/>
      <c r="AB18" s="58"/>
    </row>
    <row r="19" spans="1:28" s="5" customFormat="1" ht="15">
      <c r="A19" s="43"/>
      <c r="B19" s="59">
        <v>31</v>
      </c>
      <c r="C19" s="60" t="s">
        <v>27</v>
      </c>
      <c r="D19" s="61" t="s">
        <v>29</v>
      </c>
      <c r="E19" s="62">
        <f>'1.z.'!E16+'2.z.'!E16+'3.z.'!E16+'4.z.'!E16+'5.z.'!E16+'6.z.'!E16</f>
        <v>18</v>
      </c>
      <c r="F19" s="62">
        <f>'1.z.'!F16+'2.z.'!F16+'3.z.'!F16+'4.z.'!F16+'5.z.'!F16+'6.z.'!F16</f>
        <v>39</v>
      </c>
      <c r="G19" s="63">
        <f t="shared" si="0"/>
        <v>27</v>
      </c>
      <c r="H19" s="62">
        <f>'1.z.'!H16+'2.z.'!H16+'3.z.'!H16+'4.z.'!H16+'5.z.'!H16+'6.z.'!H16</f>
        <v>0</v>
      </c>
      <c r="I19" s="62">
        <f>'1.z.'!I16+'2.z.'!I16+'3.z.'!I16+'4.z.'!I16+'5.z.'!I16+'6.z.'!I16</f>
        <v>3</v>
      </c>
      <c r="J19" s="63">
        <f t="shared" si="1"/>
        <v>-12</v>
      </c>
      <c r="K19" s="62">
        <f>'1.z.'!K16+'2.z.'!K16+'3.z.'!K16+'4.z.'!K16+'5.z.'!K16+'6.z.'!K16</f>
        <v>6</v>
      </c>
      <c r="L19" s="62">
        <f>'1.z.'!L16+'2.z.'!L16+'3.z.'!L16+'4.z.'!L16+'5.z.'!L16+'6.z.'!L16</f>
        <v>20</v>
      </c>
      <c r="M19" s="63">
        <f t="shared" si="2"/>
        <v>178</v>
      </c>
      <c r="N19" s="62">
        <f>'1.z.'!N16+'2.z.'!N16+'3.z.'!N16+'4.z.'!N16+'5.z.'!N16+'6.z.'!N16</f>
        <v>20</v>
      </c>
      <c r="O19" s="62">
        <f>'1.z.'!O16+'2.z.'!O16+'3.z.'!O16+'4.z.'!O16+'5.z.'!O16+'6.z.'!O16</f>
        <v>11</v>
      </c>
      <c r="P19" s="63">
        <f t="shared" si="3"/>
        <v>45</v>
      </c>
      <c r="Q19" s="62">
        <f>'1.z.'!Q16+'2.z.'!Q16+'3.z.'!Q16+'4.z.'!Q16+'5.z.'!Q16+'6.z.'!Q16</f>
        <v>5</v>
      </c>
      <c r="R19" s="62">
        <f>'1.z.'!R16+'2.z.'!R16+'3.z.'!R16+'4.z.'!R16+'5.z.'!R16+'6.z.'!R16</f>
        <v>5</v>
      </c>
      <c r="S19" s="63">
        <f t="shared" si="4"/>
        <v>0</v>
      </c>
      <c r="T19" s="62">
        <f>'1.z.'!T16+'2.z.'!T16+'3.z.'!T16+'4.z.'!T16+'5.z.'!T16+'6.z.'!T16</f>
        <v>2</v>
      </c>
      <c r="U19" s="64">
        <f t="shared" si="5"/>
        <v>10</v>
      </c>
      <c r="V19" s="62">
        <f>'1.z.'!V16+'2.z.'!V16+'3.z.'!V16+'4.z.'!V16+'5.z.'!V16+'6.z.'!V16</f>
        <v>6</v>
      </c>
      <c r="W19" s="65">
        <f t="shared" si="6"/>
        <v>30</v>
      </c>
      <c r="X19" s="66">
        <f t="shared" si="7"/>
        <v>278</v>
      </c>
      <c r="Y19" s="67" t="s">
        <v>60</v>
      </c>
      <c r="Z19" s="68">
        <f t="shared" si="8"/>
        <v>36</v>
      </c>
      <c r="AA19" s="58"/>
      <c r="AB19" s="58"/>
    </row>
    <row r="20" spans="1:28" s="5" customFormat="1" ht="15">
      <c r="A20" s="43"/>
      <c r="B20" s="70">
        <v>35</v>
      </c>
      <c r="C20" s="60" t="s">
        <v>31</v>
      </c>
      <c r="D20" s="71" t="s">
        <v>32</v>
      </c>
      <c r="E20" s="62">
        <f>'1.z.'!E17+'2.z.'!E17+'3.z.'!E17+'4.z.'!E17+'5.z.'!E17+'6.z.'!E17</f>
        <v>3</v>
      </c>
      <c r="F20" s="62">
        <f>'1.z.'!F17+'2.z.'!F17+'3.z.'!F17+'4.z.'!F17+'5.z.'!F17+'6.z.'!F17</f>
        <v>8</v>
      </c>
      <c r="G20" s="63">
        <f t="shared" si="0"/>
        <v>0</v>
      </c>
      <c r="H20" s="62">
        <f>'1.z.'!H17+'2.z.'!H17+'3.z.'!H17+'4.z.'!H17+'5.z.'!H17+'6.z.'!H17</f>
        <v>0</v>
      </c>
      <c r="I20" s="62">
        <f>'1.z.'!I17+'2.z.'!I17+'3.z.'!I17+'4.z.'!I17+'5.z.'!I17+'6.z.'!I17</f>
        <v>0</v>
      </c>
      <c r="J20" s="63">
        <f t="shared" si="1"/>
        <v>0</v>
      </c>
      <c r="K20" s="62">
        <f>'1.z.'!K17+'2.z.'!K17+'3.z.'!K17+'4.z.'!K17+'5.z.'!K17+'6.z.'!K17</f>
        <v>4</v>
      </c>
      <c r="L20" s="62">
        <f>'1.z.'!L17+'2.z.'!L17+'3.z.'!L17+'4.z.'!L17+'5.z.'!L17+'6.z.'!L17</f>
        <v>8</v>
      </c>
      <c r="M20" s="63">
        <f t="shared" si="2"/>
        <v>76</v>
      </c>
      <c r="N20" s="62">
        <f>'1.z.'!N17+'2.z.'!N17+'3.z.'!N17+'4.z.'!N17+'5.z.'!N17+'6.z.'!N17</f>
        <v>3</v>
      </c>
      <c r="O20" s="62">
        <f>'1.z.'!O17+'2.z.'!O17+'3.z.'!O17+'4.z.'!O17+'5.z.'!O17+'6.z.'!O17</f>
        <v>10</v>
      </c>
      <c r="P20" s="63">
        <f t="shared" si="3"/>
        <v>-35</v>
      </c>
      <c r="Q20" s="62">
        <f>'1.z.'!Q17+'2.z.'!Q17+'3.z.'!Q17+'4.z.'!Q17+'5.z.'!Q17+'6.z.'!Q17</f>
        <v>1</v>
      </c>
      <c r="R20" s="62">
        <f>'1.z.'!R17+'2.z.'!R17+'3.z.'!R17+'4.z.'!R17+'5.z.'!R17+'6.z.'!R17</f>
        <v>2</v>
      </c>
      <c r="S20" s="63">
        <f t="shared" si="4"/>
        <v>-2</v>
      </c>
      <c r="T20" s="62">
        <f>'1.z.'!T17+'2.z.'!T17+'3.z.'!T17+'4.z.'!T17+'5.z.'!T17+'6.z.'!T17</f>
        <v>0</v>
      </c>
      <c r="U20" s="64">
        <f t="shared" si="5"/>
        <v>0</v>
      </c>
      <c r="V20" s="62">
        <f>'1.z.'!V17+'2.z.'!V17+'3.z.'!V17+'4.z.'!V17+'5.z.'!V17+'6.z.'!V17</f>
        <v>0</v>
      </c>
      <c r="W20" s="65">
        <f t="shared" si="6"/>
        <v>0</v>
      </c>
      <c r="X20" s="66">
        <f t="shared" si="7"/>
        <v>39</v>
      </c>
      <c r="Y20" s="67" t="s">
        <v>57</v>
      </c>
      <c r="Z20" s="68">
        <f t="shared" si="8"/>
        <v>6</v>
      </c>
      <c r="AA20" s="58"/>
      <c r="AB20" s="58"/>
    </row>
    <row r="21" spans="1:28" s="5" customFormat="1" ht="15">
      <c r="A21" s="43"/>
      <c r="B21" s="59">
        <v>38</v>
      </c>
      <c r="C21" s="69" t="s">
        <v>33</v>
      </c>
      <c r="D21" s="61" t="s">
        <v>34</v>
      </c>
      <c r="E21" s="62">
        <f>'1.z.'!E18+'2.z.'!E18+'3.z.'!E18+'4.z.'!E18+'5.z.'!E18+'6.z.'!E18</f>
        <v>0</v>
      </c>
      <c r="F21" s="62">
        <f>'1.z.'!F18+'2.z.'!F18+'3.z.'!F18+'4.z.'!F18+'5.z.'!F18+'6.z.'!F18</f>
        <v>3</v>
      </c>
      <c r="G21" s="63">
        <f t="shared" si="0"/>
        <v>-9</v>
      </c>
      <c r="H21" s="62">
        <f>'1.z.'!H18+'2.z.'!H18+'3.z.'!H18+'4.z.'!H18+'5.z.'!H18+'6.z.'!H18</f>
        <v>0</v>
      </c>
      <c r="I21" s="62">
        <f>'1.z.'!I18+'2.z.'!I18+'3.z.'!I18+'4.z.'!I18+'5.z.'!I18+'6.z.'!I18</f>
        <v>0</v>
      </c>
      <c r="J21" s="63">
        <f t="shared" si="1"/>
        <v>0</v>
      </c>
      <c r="K21" s="62">
        <f>'1.z.'!K18+'2.z.'!K18+'3.z.'!K18+'4.z.'!K18+'5.z.'!K18+'6.z.'!K18</f>
        <v>1</v>
      </c>
      <c r="L21" s="62">
        <f>'1.z.'!L18+'2.z.'!L18+'3.z.'!L18+'4.z.'!L18+'5.z.'!L18+'6.z.'!L18</f>
        <v>2</v>
      </c>
      <c r="M21" s="63">
        <f t="shared" si="2"/>
        <v>19</v>
      </c>
      <c r="N21" s="62">
        <f>'1.z.'!N18+'2.z.'!N18+'3.z.'!N18+'4.z.'!N18+'5.z.'!N18+'6.z.'!N18</f>
        <v>1</v>
      </c>
      <c r="O21" s="62">
        <f>'1.z.'!O18+'2.z.'!O18+'3.z.'!O18+'4.z.'!O18+'5.z.'!O18+'6.z.'!O18</f>
        <v>4</v>
      </c>
      <c r="P21" s="63">
        <f t="shared" si="3"/>
        <v>-15</v>
      </c>
      <c r="Q21" s="62">
        <f>'1.z.'!Q18+'2.z.'!Q18+'3.z.'!Q18+'4.z.'!Q18+'5.z.'!Q18+'6.z.'!Q18</f>
        <v>1</v>
      </c>
      <c r="R21" s="62">
        <f>'1.z.'!R18+'2.z.'!R18+'3.z.'!R18+'4.z.'!R18+'5.z.'!R18+'6.z.'!R18</f>
        <v>4</v>
      </c>
      <c r="S21" s="63">
        <f t="shared" si="4"/>
        <v>-6</v>
      </c>
      <c r="T21" s="62">
        <f>'1.z.'!T18+'2.z.'!T18+'3.z.'!T18+'4.z.'!T18+'5.z.'!T18+'6.z.'!T18</f>
        <v>0</v>
      </c>
      <c r="U21" s="64">
        <f t="shared" si="5"/>
        <v>0</v>
      </c>
      <c r="V21" s="62">
        <f>'1.z.'!V18+'2.z.'!V18+'3.z.'!V18+'4.z.'!V18+'5.z.'!V18+'6.z.'!V18</f>
        <v>0</v>
      </c>
      <c r="W21" s="65">
        <f t="shared" si="6"/>
        <v>0</v>
      </c>
      <c r="X21" s="66">
        <f t="shared" si="7"/>
        <v>-11</v>
      </c>
      <c r="Y21" s="67" t="s">
        <v>47</v>
      </c>
      <c r="Z21" s="68">
        <f t="shared" si="8"/>
        <v>0</v>
      </c>
      <c r="AA21" s="58"/>
      <c r="AB21" s="58"/>
    </row>
    <row r="22" spans="1:28" ht="15">
      <c r="A22" s="72"/>
      <c r="B22" s="59">
        <v>40</v>
      </c>
      <c r="C22" s="60" t="s">
        <v>35</v>
      </c>
      <c r="D22" s="61" t="s">
        <v>36</v>
      </c>
      <c r="E22" s="62">
        <f>'1.z.'!E19+'2.z.'!E19+'3.z.'!E19+'4.z.'!E19+'5.z.'!E19+'6.z.'!E19</f>
        <v>7</v>
      </c>
      <c r="F22" s="62">
        <f>'1.z.'!F19+'2.z.'!F19+'3.z.'!F19+'4.z.'!F19+'5.z.'!F19+'6.z.'!F19</f>
        <v>22</v>
      </c>
      <c r="G22" s="63">
        <f t="shared" si="0"/>
        <v>-10</v>
      </c>
      <c r="H22" s="62">
        <f>'1.z.'!H19+'2.z.'!H19+'3.z.'!H19+'4.z.'!H19+'5.z.'!H19+'6.z.'!H19</f>
        <v>0</v>
      </c>
      <c r="I22" s="62">
        <f>'1.z.'!I19+'2.z.'!I19+'3.z.'!I19+'4.z.'!I19+'5.z.'!I19+'6.z.'!I19</f>
        <v>2</v>
      </c>
      <c r="J22" s="63">
        <f t="shared" si="1"/>
        <v>-8</v>
      </c>
      <c r="K22" s="62">
        <f>'1.z.'!K19+'2.z.'!K19+'3.z.'!K19+'4.z.'!K19+'5.z.'!K19+'6.z.'!K19</f>
        <v>10</v>
      </c>
      <c r="L22" s="62">
        <f>'1.z.'!L19+'2.z.'!L19+'3.z.'!L19+'4.z.'!L19+'5.z.'!L19+'6.z.'!L19</f>
        <v>11</v>
      </c>
      <c r="M22" s="63">
        <f t="shared" si="2"/>
        <v>118</v>
      </c>
      <c r="N22" s="62">
        <f>'1.z.'!N19+'2.z.'!N19+'3.z.'!N19+'4.z.'!N19+'5.z.'!N19+'6.z.'!N19</f>
        <v>9</v>
      </c>
      <c r="O22" s="62">
        <f>'1.z.'!O19+'2.z.'!O19+'3.z.'!O19+'4.z.'!O19+'5.z.'!O19+'6.z.'!O19</f>
        <v>9</v>
      </c>
      <c r="P22" s="63">
        <f t="shared" si="3"/>
        <v>0</v>
      </c>
      <c r="Q22" s="62">
        <f>'1.z.'!Q19+'2.z.'!Q19+'3.z.'!Q19+'4.z.'!Q19+'5.z.'!Q19+'6.z.'!Q19</f>
        <v>1</v>
      </c>
      <c r="R22" s="62">
        <f>'1.z.'!R19+'2.z.'!R19+'3.z.'!R19+'4.z.'!R19+'5.z.'!R19+'6.z.'!R19</f>
        <v>3</v>
      </c>
      <c r="S22" s="63">
        <f t="shared" si="4"/>
        <v>-4</v>
      </c>
      <c r="T22" s="62">
        <f>'1.z.'!T19+'2.z.'!T19+'3.z.'!T19+'4.z.'!T19+'5.z.'!T19+'6.z.'!T19</f>
        <v>1</v>
      </c>
      <c r="U22" s="64">
        <f t="shared" si="5"/>
        <v>5</v>
      </c>
      <c r="V22" s="62">
        <f>'1.z.'!V19+'2.z.'!V19+'3.z.'!V19+'4.z.'!V19+'5.z.'!V19+'6.z.'!V19</f>
        <v>4</v>
      </c>
      <c r="W22" s="65">
        <f t="shared" si="6"/>
        <v>20</v>
      </c>
      <c r="X22" s="66">
        <f t="shared" si="7"/>
        <v>121</v>
      </c>
      <c r="Y22" s="67" t="s">
        <v>53</v>
      </c>
      <c r="Z22" s="68">
        <f t="shared" si="8"/>
        <v>14</v>
      </c>
      <c r="AA22" s="20"/>
      <c r="AB22" s="21"/>
    </row>
    <row r="23" spans="1:28" ht="15">
      <c r="A23" s="72"/>
      <c r="B23" s="70">
        <v>42</v>
      </c>
      <c r="C23" s="60" t="s">
        <v>37</v>
      </c>
      <c r="D23" s="71" t="s">
        <v>38</v>
      </c>
      <c r="E23" s="62">
        <f>'1.z.'!E20+'2.z.'!E20+'3.z.'!E20+'4.z.'!E20+'5.z.'!E20+'6.z.'!E20</f>
        <v>6</v>
      </c>
      <c r="F23" s="62">
        <f>'1.z.'!F20+'2.z.'!F20+'3.z.'!F20+'4.z.'!F20+'5.z.'!F20+'6.z.'!F20</f>
        <v>22</v>
      </c>
      <c r="G23" s="63">
        <f t="shared" si="0"/>
        <v>-18</v>
      </c>
      <c r="H23" s="62">
        <f>'1.z.'!H20+'2.z.'!H20+'3.z.'!H20+'4.z.'!H20+'5.z.'!H20+'6.z.'!H20</f>
        <v>0</v>
      </c>
      <c r="I23" s="62">
        <f>'1.z.'!I20+'2.z.'!I20+'3.z.'!I20+'4.z.'!I20+'5.z.'!I20+'6.z.'!I20</f>
        <v>0</v>
      </c>
      <c r="J23" s="63">
        <f t="shared" si="1"/>
        <v>0</v>
      </c>
      <c r="K23" s="62">
        <f>'1.z.'!K20+'2.z.'!K20+'3.z.'!K20+'4.z.'!K20+'5.z.'!K20+'6.z.'!K20</f>
        <v>5</v>
      </c>
      <c r="L23" s="62">
        <f>'1.z.'!L20+'2.z.'!L20+'3.z.'!L20+'4.z.'!L20+'5.z.'!L20+'6.z.'!L20</f>
        <v>18</v>
      </c>
      <c r="M23" s="63">
        <f t="shared" si="2"/>
        <v>159</v>
      </c>
      <c r="N23" s="62">
        <f>'1.z.'!N20+'2.z.'!N20+'3.z.'!N20+'4.z.'!N20+'5.z.'!N20+'6.z.'!N20</f>
        <v>0</v>
      </c>
      <c r="O23" s="62">
        <f>'1.z.'!O20+'2.z.'!O20+'3.z.'!O20+'4.z.'!O20+'5.z.'!O20+'6.z.'!O20</f>
        <v>7</v>
      </c>
      <c r="P23" s="63">
        <f t="shared" si="3"/>
        <v>-35</v>
      </c>
      <c r="Q23" s="62">
        <f>'1.z.'!Q20+'2.z.'!Q20+'3.z.'!Q20+'4.z.'!Q20+'5.z.'!Q20+'6.z.'!Q20</f>
        <v>0</v>
      </c>
      <c r="R23" s="62">
        <f>'1.z.'!R20+'2.z.'!R20+'3.z.'!R20+'4.z.'!R20+'5.z.'!R20+'6.z.'!R20</f>
        <v>4</v>
      </c>
      <c r="S23" s="63">
        <f t="shared" si="4"/>
        <v>-8</v>
      </c>
      <c r="T23" s="62">
        <f>'1.z.'!T20+'2.z.'!T20+'3.z.'!T20+'4.z.'!T20+'5.z.'!T20+'6.z.'!T20</f>
        <v>0</v>
      </c>
      <c r="U23" s="64">
        <f t="shared" si="5"/>
        <v>0</v>
      </c>
      <c r="V23" s="62">
        <f>'1.z.'!V20+'2.z.'!V20+'3.z.'!V20+'4.z.'!V20+'5.z.'!V20+'6.z.'!V20</f>
        <v>0</v>
      </c>
      <c r="W23" s="65">
        <f t="shared" si="6"/>
        <v>0</v>
      </c>
      <c r="X23" s="66">
        <f t="shared" si="7"/>
        <v>98</v>
      </c>
      <c r="Y23" s="67" t="s">
        <v>55</v>
      </c>
      <c r="Z23" s="68">
        <f t="shared" si="8"/>
        <v>12</v>
      </c>
      <c r="AA23" s="20"/>
      <c r="AB23" s="21"/>
    </row>
    <row r="24" spans="1:28" ht="15">
      <c r="A24" s="72"/>
      <c r="B24" s="59">
        <v>49</v>
      </c>
      <c r="C24" s="69" t="s">
        <v>39</v>
      </c>
      <c r="D24" s="61" t="s">
        <v>40</v>
      </c>
      <c r="E24" s="62">
        <f>'1.z.'!E21+'2.z.'!E21+'3.z.'!E21+'4.z.'!E21+'5.z.'!E21+'6.z.'!E21</f>
        <v>5</v>
      </c>
      <c r="F24" s="62">
        <f>'1.z.'!F21+'2.z.'!F21+'3.z.'!F21+'4.z.'!F21+'5.z.'!F21+'6.z.'!F21</f>
        <v>22</v>
      </c>
      <c r="G24" s="63">
        <f t="shared" si="0"/>
        <v>-26</v>
      </c>
      <c r="H24" s="62">
        <f>'1.z.'!H21+'2.z.'!H21+'3.z.'!H21+'4.z.'!H21+'5.z.'!H21+'6.z.'!H21</f>
        <v>3</v>
      </c>
      <c r="I24" s="62">
        <f>'1.z.'!I21+'2.z.'!I21+'3.z.'!I21+'4.z.'!I21+'5.z.'!I21+'6.z.'!I21</f>
        <v>9</v>
      </c>
      <c r="J24" s="63">
        <f t="shared" si="1"/>
        <v>-24</v>
      </c>
      <c r="K24" s="62">
        <f>'1.z.'!K21+'2.z.'!K21+'3.z.'!K21+'4.z.'!K21+'5.z.'!K21+'6.z.'!K21</f>
        <v>3</v>
      </c>
      <c r="L24" s="62">
        <f>'1.z.'!L21+'2.z.'!L21+'3.z.'!L21+'4.z.'!L21+'5.z.'!L21+'6.z.'!L21</f>
        <v>20</v>
      </c>
      <c r="M24" s="63">
        <f t="shared" si="2"/>
        <v>169</v>
      </c>
      <c r="N24" s="62">
        <f>'1.z.'!N21+'2.z.'!N21+'3.z.'!N21+'4.z.'!N21+'5.z.'!N21+'6.z.'!N21</f>
        <v>3</v>
      </c>
      <c r="O24" s="62">
        <f>'1.z.'!O21+'2.z.'!O21+'3.z.'!O21+'4.z.'!O21+'5.z.'!O21+'6.z.'!O21</f>
        <v>5</v>
      </c>
      <c r="P24" s="63">
        <f t="shared" si="3"/>
        <v>-10</v>
      </c>
      <c r="Q24" s="62">
        <f>'1.z.'!Q21+'2.z.'!Q21+'3.z.'!Q21+'4.z.'!Q21+'5.z.'!Q21+'6.z.'!Q21</f>
        <v>6</v>
      </c>
      <c r="R24" s="96">
        <f>'1.z.'!R21+'2.z.'!R21+'3.z.'!R21+'4.z.'!R21+'5.z.'!R21+'6.z.'!R21</f>
        <v>0</v>
      </c>
      <c r="S24" s="63">
        <f t="shared" si="4"/>
        <v>12</v>
      </c>
      <c r="T24" s="62">
        <f>'1.z.'!T21+'2.z.'!T21+'3.z.'!T21+'4.z.'!T21+'5.z.'!T21+'6.z.'!T21</f>
        <v>2</v>
      </c>
      <c r="U24" s="64">
        <f t="shared" si="5"/>
        <v>10</v>
      </c>
      <c r="V24" s="62">
        <f>'1.z.'!V21+'2.z.'!V21+'3.z.'!V21+'4.z.'!V21+'5.z.'!V21+'6.z.'!V21</f>
        <v>0</v>
      </c>
      <c r="W24" s="65">
        <f t="shared" si="6"/>
        <v>0</v>
      </c>
      <c r="X24" s="66">
        <f t="shared" si="7"/>
        <v>131</v>
      </c>
      <c r="Y24" s="67" t="s">
        <v>52</v>
      </c>
      <c r="Z24" s="68">
        <f t="shared" si="8"/>
        <v>13</v>
      </c>
      <c r="AA24" s="20"/>
      <c r="AB24" s="21"/>
    </row>
    <row r="25" spans="1:28" ht="16.5" thickBot="1" thickTop="1">
      <c r="A25" s="72"/>
      <c r="B25" s="59">
        <v>52</v>
      </c>
      <c r="C25" s="93" t="s">
        <v>45</v>
      </c>
      <c r="D25" s="92" t="s">
        <v>46</v>
      </c>
      <c r="E25" s="62">
        <f>'1.z.'!E22+'2.z.'!E22+'3.z.'!E22+'4.z.'!E22+'5.z.'!E22+'6.z.'!E22</f>
        <v>16</v>
      </c>
      <c r="F25" s="62">
        <f>'1.z.'!F22+'2.z.'!F22+'3.z.'!F22+'4.z.'!F22+'5.z.'!F22+'6.z.'!F22</f>
        <v>54</v>
      </c>
      <c r="G25" s="63">
        <f t="shared" si="0"/>
        <v>-34</v>
      </c>
      <c r="H25" s="62">
        <f>'1.z.'!H22+'2.z.'!H22+'3.z.'!H22+'4.z.'!H22+'5.z.'!H22+'6.z.'!H22</f>
        <v>1</v>
      </c>
      <c r="I25" s="62">
        <f>'1.z.'!I22+'2.z.'!I22+'3.z.'!I22+'4.z.'!I22+'5.z.'!I22+'6.z.'!I22</f>
        <v>6</v>
      </c>
      <c r="J25" s="63">
        <f t="shared" si="1"/>
        <v>-20</v>
      </c>
      <c r="K25" s="62">
        <f>'1.z.'!K22+'2.z.'!K22+'3.z.'!K22+'4.z.'!K22+'5.z.'!K22+'6.z.'!K22</f>
        <v>7</v>
      </c>
      <c r="L25" s="96">
        <f>'1.z.'!L22+'2.z.'!L22+'3.z.'!L22+'4.z.'!L22+'5.z.'!L22+'6.z.'!L22</f>
        <v>36</v>
      </c>
      <c r="M25" s="63">
        <f t="shared" si="2"/>
        <v>309</v>
      </c>
      <c r="N25" s="62">
        <f>'1.z.'!N22+'2.z.'!N22+'3.z.'!N22+'4.z.'!N22+'5.z.'!N22+'6.z.'!N22</f>
        <v>15</v>
      </c>
      <c r="O25" s="62">
        <f>'1.z.'!O22+'2.z.'!O22+'3.z.'!O22+'4.z.'!O22+'5.z.'!O22+'6.z.'!O22</f>
        <v>6</v>
      </c>
      <c r="P25" s="63">
        <f t="shared" si="3"/>
        <v>45</v>
      </c>
      <c r="Q25" s="62">
        <f>'1.z.'!Q22+'2.z.'!Q22+'3.z.'!Q22+'4.z.'!Q22+'5.z.'!Q22+'6.z.'!Q22</f>
        <v>5</v>
      </c>
      <c r="R25" s="62">
        <f>'1.z.'!R22+'2.z.'!R22+'3.z.'!R22+'4.z.'!R22+'5.z.'!R22+'6.z.'!R22</f>
        <v>9</v>
      </c>
      <c r="S25" s="63">
        <f t="shared" si="4"/>
        <v>-8</v>
      </c>
      <c r="T25" s="96">
        <f>'1.z.'!T22+'2.z.'!T22+'3.z.'!T22+'4.z.'!T22+'5.z.'!T22+'6.z.'!T22</f>
        <v>6</v>
      </c>
      <c r="U25" s="64">
        <f t="shared" si="5"/>
        <v>30</v>
      </c>
      <c r="V25" s="62">
        <f>'1.z.'!V22+'2.z.'!V22+'3.z.'!V22+'4.z.'!V22+'5.z.'!V22+'6.z.'!V22</f>
        <v>3</v>
      </c>
      <c r="W25" s="65">
        <f t="shared" si="6"/>
        <v>15</v>
      </c>
      <c r="X25" s="66">
        <f t="shared" si="7"/>
        <v>337</v>
      </c>
      <c r="Y25" s="67" t="s">
        <v>49</v>
      </c>
      <c r="Z25" s="68">
        <f t="shared" si="8"/>
        <v>33</v>
      </c>
      <c r="AA25" s="20"/>
      <c r="AB25" s="21"/>
    </row>
    <row r="26" spans="1:28" ht="16.5" thickBot="1" thickTop="1">
      <c r="A26" s="72"/>
      <c r="B26" s="73"/>
      <c r="C26" s="74"/>
      <c r="D26" s="75"/>
      <c r="E26" s="76"/>
      <c r="F26" s="77"/>
      <c r="G26" s="63"/>
      <c r="H26" s="76"/>
      <c r="I26" s="77"/>
      <c r="J26" s="63"/>
      <c r="K26" s="76"/>
      <c r="L26" s="77"/>
      <c r="M26" s="63"/>
      <c r="N26" s="76"/>
      <c r="O26" s="77"/>
      <c r="P26" s="63"/>
      <c r="Q26" s="76"/>
      <c r="R26" s="77"/>
      <c r="S26" s="63"/>
      <c r="T26" s="76"/>
      <c r="U26" s="64"/>
      <c r="V26" s="77"/>
      <c r="W26" s="78"/>
      <c r="X26" s="66"/>
      <c r="Y26" s="79"/>
      <c r="Z26" s="89"/>
      <c r="AA26" s="20"/>
      <c r="AB26" s="20"/>
    </row>
    <row r="27" spans="1:28" ht="15">
      <c r="A27" s="72"/>
      <c r="B27" s="80"/>
      <c r="C27" s="81"/>
      <c r="D27" s="82"/>
      <c r="E27" s="83">
        <f>SUM(E12:E25)</f>
        <v>139</v>
      </c>
      <c r="F27" s="83">
        <f>SUM(F12:F25)</f>
        <v>375</v>
      </c>
      <c r="G27" s="83"/>
      <c r="H27" s="83">
        <f>SUM(H12:H25)</f>
        <v>49</v>
      </c>
      <c r="I27" s="83">
        <f>SUM(I12:I25)</f>
        <v>84</v>
      </c>
      <c r="J27" s="83"/>
      <c r="K27" s="83">
        <f>SUM(K12:K25)</f>
        <v>90</v>
      </c>
      <c r="L27" s="83">
        <f>SUM(L12:L25)</f>
        <v>220</v>
      </c>
      <c r="M27" s="83"/>
      <c r="N27" s="83">
        <f>SUM(N12:N25)</f>
        <v>179</v>
      </c>
      <c r="O27" s="83">
        <f>SUM(O12:O25)</f>
        <v>164</v>
      </c>
      <c r="P27" s="83"/>
      <c r="Q27" s="83">
        <f>SUM(Q12:Q25)</f>
        <v>102</v>
      </c>
      <c r="R27" s="83">
        <f>SUM(R12:R25)</f>
        <v>79</v>
      </c>
      <c r="S27" s="83"/>
      <c r="T27" s="83">
        <f>SUM(T12:T25)</f>
        <v>19</v>
      </c>
      <c r="U27" s="83"/>
      <c r="V27" s="83">
        <f>SUM(V12:V25)</f>
        <v>48</v>
      </c>
      <c r="W27" s="83"/>
      <c r="X27" s="83">
        <f>SUM(X12:X25)</f>
        <v>2333</v>
      </c>
      <c r="Y27" s="84"/>
      <c r="Z27" s="85">
        <f>SUM(Z12:Z25)</f>
        <v>327</v>
      </c>
      <c r="AA27" s="21"/>
      <c r="AB27" s="20"/>
    </row>
    <row r="28" spans="6:26" ht="15">
      <c r="F28" s="86">
        <f>E27/(E27+F27)</f>
        <v>0.2704280155642023</v>
      </c>
      <c r="I28" s="86">
        <f>H27/(H27+I27)</f>
        <v>0.3684210526315789</v>
      </c>
      <c r="Z28" s="87"/>
    </row>
    <row r="29" spans="2:9" ht="15">
      <c r="B29" s="105"/>
      <c r="C29" s="105"/>
      <c r="D29" s="105"/>
      <c r="E29" s="105"/>
      <c r="G29" s="106"/>
      <c r="H29" s="106"/>
      <c r="I29" s="86"/>
    </row>
    <row r="30" ht="15">
      <c r="F30" s="90"/>
    </row>
    <row r="31" spans="2:25" ht="14.25">
      <c r="B31" s="108" t="s">
        <v>76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</row>
  </sheetData>
  <sheetProtection selectLockedCells="1" selectUnlockedCells="1"/>
  <mergeCells count="20">
    <mergeCell ref="B2:Y2"/>
    <mergeCell ref="X9:X10"/>
    <mergeCell ref="Y9:Y10"/>
    <mergeCell ref="Z9:Z10"/>
    <mergeCell ref="Q9:S9"/>
    <mergeCell ref="T9:U9"/>
    <mergeCell ref="V9:W9"/>
    <mergeCell ref="B4:Y4"/>
    <mergeCell ref="B6:Y6"/>
    <mergeCell ref="B5:Y5"/>
    <mergeCell ref="B29:E29"/>
    <mergeCell ref="G29:H29"/>
    <mergeCell ref="B31:Y31"/>
    <mergeCell ref="B1:Y1"/>
    <mergeCell ref="B3:Y3"/>
    <mergeCell ref="B7:Y7"/>
    <mergeCell ref="E9:G9"/>
    <mergeCell ref="H9:J9"/>
    <mergeCell ref="K9:M9"/>
    <mergeCell ref="N9:P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Ľudo</cp:lastModifiedBy>
  <dcterms:created xsi:type="dcterms:W3CDTF">2014-03-22T01:18:38Z</dcterms:created>
  <dcterms:modified xsi:type="dcterms:W3CDTF">2014-04-25T01:45:24Z</dcterms:modified>
  <cp:category/>
  <cp:version/>
  <cp:contentType/>
  <cp:contentStatus/>
</cp:coreProperties>
</file>