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95" activeTab="5"/>
  </bookViews>
  <sheets>
    <sheet name="1.z." sheetId="1" r:id="rId1"/>
    <sheet name="2.z." sheetId="2" r:id="rId2"/>
    <sheet name="3.z." sheetId="3" r:id="rId3"/>
    <sheet name="4.z." sheetId="4" r:id="rId4"/>
    <sheet name="5.z." sheetId="5" r:id="rId5"/>
    <sheet name="Spolu" sheetId="6" r:id="rId6"/>
  </sheets>
  <definedNames/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T6" authorId="0">
      <text>
        <r>
          <rPr>
            <b/>
            <sz val="9"/>
            <rFont val="Tahoma"/>
            <family val="0"/>
          </rPr>
          <t>Autor:</t>
        </r>
        <r>
          <rPr>
            <sz val="9"/>
            <rFont val="Tahoma"/>
            <family val="0"/>
          </rPr>
          <t xml:space="preserve">
nepísali sme</t>
        </r>
      </text>
    </comment>
    <comment ref="V6" authorId="0">
      <text>
        <r>
          <rPr>
            <b/>
            <sz val="9"/>
            <rFont val="Tahoma"/>
            <family val="0"/>
          </rPr>
          <t>Autor:</t>
        </r>
        <r>
          <rPr>
            <sz val="9"/>
            <rFont val="Tahoma"/>
            <family val="0"/>
          </rPr>
          <t xml:space="preserve">
nepísali sme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T6" authorId="0">
      <text>
        <r>
          <rPr>
            <b/>
            <sz val="9"/>
            <rFont val="Tahoma"/>
            <family val="0"/>
          </rPr>
          <t>Autor:</t>
        </r>
        <r>
          <rPr>
            <sz val="9"/>
            <rFont val="Tahoma"/>
            <family val="0"/>
          </rPr>
          <t xml:space="preserve">
nepísali sme</t>
        </r>
      </text>
    </comment>
    <comment ref="V6" authorId="0">
      <text>
        <r>
          <rPr>
            <b/>
            <sz val="9"/>
            <rFont val="Tahoma"/>
            <family val="0"/>
          </rPr>
          <t>Autor:</t>
        </r>
        <r>
          <rPr>
            <sz val="9"/>
            <rFont val="Tahoma"/>
            <family val="0"/>
          </rPr>
          <t xml:space="preserve">
nepísali sme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T6" authorId="0">
      <text>
        <r>
          <rPr>
            <b/>
            <sz val="9"/>
            <rFont val="Tahoma"/>
            <family val="0"/>
          </rPr>
          <t>Autor:</t>
        </r>
        <r>
          <rPr>
            <sz val="9"/>
            <rFont val="Tahoma"/>
            <family val="0"/>
          </rPr>
          <t xml:space="preserve">
nepísali sme</t>
        </r>
      </text>
    </comment>
    <comment ref="V6" authorId="0">
      <text>
        <r>
          <rPr>
            <b/>
            <sz val="9"/>
            <rFont val="Tahoma"/>
            <family val="0"/>
          </rPr>
          <t>Autor:</t>
        </r>
        <r>
          <rPr>
            <sz val="9"/>
            <rFont val="Tahoma"/>
            <family val="0"/>
          </rPr>
          <t xml:space="preserve">
nepísali sme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T6" authorId="0">
      <text>
        <r>
          <rPr>
            <b/>
            <sz val="9"/>
            <rFont val="Tahoma"/>
            <family val="0"/>
          </rPr>
          <t>Autor:</t>
        </r>
        <r>
          <rPr>
            <sz val="9"/>
            <rFont val="Tahoma"/>
            <family val="0"/>
          </rPr>
          <t xml:space="preserve">
nepísali sme</t>
        </r>
      </text>
    </comment>
    <comment ref="V6" authorId="0">
      <text>
        <r>
          <rPr>
            <b/>
            <sz val="9"/>
            <rFont val="Tahoma"/>
            <family val="0"/>
          </rPr>
          <t>Autor:</t>
        </r>
        <r>
          <rPr>
            <sz val="9"/>
            <rFont val="Tahoma"/>
            <family val="0"/>
          </rPr>
          <t xml:space="preserve">
nepísali sme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T6" authorId="0">
      <text>
        <r>
          <rPr>
            <b/>
            <sz val="9"/>
            <rFont val="Tahoma"/>
            <family val="0"/>
          </rPr>
          <t>Autor:</t>
        </r>
        <r>
          <rPr>
            <sz val="9"/>
            <rFont val="Tahoma"/>
            <family val="0"/>
          </rPr>
          <t xml:space="preserve">
nepísali sme</t>
        </r>
      </text>
    </comment>
    <comment ref="V6" authorId="0">
      <text>
        <r>
          <rPr>
            <b/>
            <sz val="9"/>
            <rFont val="Tahoma"/>
            <family val="0"/>
          </rPr>
          <t>Autor:</t>
        </r>
        <r>
          <rPr>
            <sz val="9"/>
            <rFont val="Tahoma"/>
            <family val="0"/>
          </rPr>
          <t xml:space="preserve">
nepísali sme</t>
        </r>
      </text>
    </comment>
  </commentList>
</comments>
</file>

<file path=xl/comments6.xml><?xml version="1.0" encoding="utf-8"?>
<comments xmlns="http://schemas.openxmlformats.org/spreadsheetml/2006/main">
  <authors>
    <author>Autor</author>
  </authors>
  <commentList>
    <comment ref="U10" authorId="0">
      <text>
        <r>
          <rPr>
            <b/>
            <sz val="9"/>
            <rFont val="Tahoma"/>
            <family val="0"/>
          </rPr>
          <t>Autor:</t>
        </r>
        <r>
          <rPr>
            <sz val="9"/>
            <rFont val="Tahoma"/>
            <family val="0"/>
          </rPr>
          <t xml:space="preserve">
nepísali sme</t>
        </r>
      </text>
    </comment>
    <comment ref="W10" authorId="0">
      <text>
        <r>
          <rPr>
            <b/>
            <sz val="9"/>
            <rFont val="Tahoma"/>
            <family val="0"/>
          </rPr>
          <t>Autor:</t>
        </r>
        <r>
          <rPr>
            <sz val="9"/>
            <rFont val="Tahoma"/>
            <family val="0"/>
          </rPr>
          <t xml:space="preserve">
nepísali sme</t>
        </r>
      </text>
    </comment>
  </commentList>
</comments>
</file>

<file path=xl/sharedStrings.xml><?xml version="1.0" encoding="utf-8"?>
<sst xmlns="http://schemas.openxmlformats.org/spreadsheetml/2006/main" count="544" uniqueCount="91">
  <si>
    <t>Meno</t>
  </si>
  <si>
    <t>Streľba</t>
  </si>
  <si>
    <t>Trestné hody</t>
  </si>
  <si>
    <t>Body spolu</t>
  </si>
  <si>
    <t>+3</t>
  </si>
  <si>
    <t>+8</t>
  </si>
  <si>
    <t>+5</t>
  </si>
  <si>
    <t>-5</t>
  </si>
  <si>
    <t>+2</t>
  </si>
  <si>
    <t>-2</t>
  </si>
  <si>
    <t>B</t>
  </si>
  <si>
    <t>Blok. streľba</t>
  </si>
  <si>
    <t>-3</t>
  </si>
  <si>
    <t>Doskoky obrana/útok</t>
  </si>
  <si>
    <t xml:space="preserve">Získ./strat. lopty </t>
  </si>
  <si>
    <t>+4</t>
  </si>
  <si>
    <t>-4</t>
  </si>
  <si>
    <t>Fauly prij./vlastné</t>
  </si>
  <si>
    <t>Miesto</t>
  </si>
  <si>
    <t>Asisten- cia</t>
  </si>
  <si>
    <t>Verča</t>
  </si>
  <si>
    <t>2.</t>
  </si>
  <si>
    <t>3.</t>
  </si>
  <si>
    <t>4.</t>
  </si>
  <si>
    <t>5.</t>
  </si>
  <si>
    <t>8.</t>
  </si>
  <si>
    <t>10.</t>
  </si>
  <si>
    <t>9.</t>
  </si>
  <si>
    <t>1.</t>
  </si>
  <si>
    <t>6.</t>
  </si>
  <si>
    <t>7.</t>
  </si>
  <si>
    <t>Gavláková</t>
  </si>
  <si>
    <t>12.</t>
  </si>
  <si>
    <t>N</t>
  </si>
  <si>
    <t>11.</t>
  </si>
  <si>
    <t>13.</t>
  </si>
  <si>
    <t>Sandra</t>
  </si>
  <si>
    <t>Boženíková</t>
  </si>
  <si>
    <t xml:space="preserve">Majka </t>
  </si>
  <si>
    <t>Tlacháčová</t>
  </si>
  <si>
    <t>8.-9.</t>
  </si>
  <si>
    <t>14.</t>
  </si>
  <si>
    <t>15.</t>
  </si>
  <si>
    <t>Majstrovstvá Slovenska 2003 (U11)</t>
  </si>
  <si>
    <t>23.5.2014        1.zápas : BKM Žilina - MBK Ružomberok                   42:16 (08:02,10:06,18:06,06:02)</t>
  </si>
  <si>
    <t>23.5.2014        2.zápas : BKM Žilina - BK Nové Mesto nad Váhom   32:72 (05:20,07:18,09:12,11:22)</t>
  </si>
  <si>
    <t>24.5.2014        3.zápas : BKM Žilina - ŠKBD Spišská Nová Ves          26:33 (08:06,02:12,14:04,02:11)</t>
  </si>
  <si>
    <t>24.5.2014        4.zápas : BKM Žilina - CBK Košice                               30:32 (07:08,04:13,08:03,11:08)</t>
  </si>
  <si>
    <t>25.5.2014        5.zápas : BKM Žilina - BK Ivanka pri Dunaji               21:39 (07:12,06:11,06:04,02:12)</t>
  </si>
  <si>
    <t>Berešíková</t>
  </si>
  <si>
    <t>Ninka</t>
  </si>
  <si>
    <t>Emmka</t>
  </si>
  <si>
    <t>Horváthová</t>
  </si>
  <si>
    <t>Peťka</t>
  </si>
  <si>
    <t>Tarabíková</t>
  </si>
  <si>
    <t>Bergerová</t>
  </si>
  <si>
    <t>Tamarka</t>
  </si>
  <si>
    <t>Maruška</t>
  </si>
  <si>
    <t>Sedláčková</t>
  </si>
  <si>
    <t>Lucka</t>
  </si>
  <si>
    <t>Váňová</t>
  </si>
  <si>
    <t>Terka</t>
  </si>
  <si>
    <t>Frolová</t>
  </si>
  <si>
    <t>Simča</t>
  </si>
  <si>
    <t>Kubíková</t>
  </si>
  <si>
    <t>Košťálová</t>
  </si>
  <si>
    <t>4 (30)</t>
  </si>
  <si>
    <t>5 (18)</t>
  </si>
  <si>
    <t>6 (13)</t>
  </si>
  <si>
    <t>8 (19)</t>
  </si>
  <si>
    <t>10 (29)</t>
  </si>
  <si>
    <t>11 (31)</t>
  </si>
  <si>
    <t>13 (38)</t>
  </si>
  <si>
    <t>21 (49)</t>
  </si>
  <si>
    <t>22 (35)</t>
  </si>
  <si>
    <t>24 (52)</t>
  </si>
  <si>
    <t>Halamová</t>
  </si>
  <si>
    <t>9 (22)</t>
  </si>
  <si>
    <t>Sabínka</t>
  </si>
  <si>
    <t>Gabrišová</t>
  </si>
  <si>
    <t>12 (40)</t>
  </si>
  <si>
    <t>Baja</t>
  </si>
  <si>
    <t>Strážovcová</t>
  </si>
  <si>
    <t>14 (42)</t>
  </si>
  <si>
    <t>1.-2.</t>
  </si>
  <si>
    <t>7.-8.</t>
  </si>
  <si>
    <t>12.-13.</t>
  </si>
  <si>
    <t>N - nehrala alebo nehodnotím, lebo nemala žiadny štatistický zápis</t>
  </si>
  <si>
    <t>4.-5.</t>
  </si>
  <si>
    <t>10.-12.</t>
  </si>
  <si>
    <t>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</si>
</sst>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0"/>
  </numFmts>
  <fonts count="23"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thick"/>
    </border>
    <border>
      <left/>
      <right style="thick"/>
      <top/>
      <bottom/>
    </border>
    <border>
      <left/>
      <right style="medium"/>
      <top style="medium"/>
      <bottom style="thin"/>
    </border>
    <border>
      <left style="thick"/>
      <right style="medium"/>
      <top style="thin"/>
      <bottom style="thick"/>
    </border>
    <border>
      <left/>
      <right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/>
      <top style="thin"/>
      <bottom style="thick"/>
    </border>
    <border>
      <left style="medium"/>
      <right style="thin"/>
      <top style="thin"/>
      <bottom style="thick"/>
    </border>
    <border>
      <left style="thick"/>
      <right style="thick"/>
      <top style="thick"/>
      <bottom style="thick"/>
    </border>
    <border>
      <left/>
      <right style="thick"/>
      <top/>
      <bottom style="thin"/>
    </border>
    <border>
      <left/>
      <right style="thick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ck"/>
      <top style="thin"/>
      <bottom style="thick"/>
    </border>
    <border>
      <left/>
      <right style="thin"/>
      <top style="thin"/>
      <bottom style="thick"/>
    </border>
    <border>
      <left/>
      <right style="thin"/>
      <top style="thin"/>
      <bottom/>
    </border>
    <border>
      <left/>
      <right style="thin"/>
      <top style="thick"/>
      <bottom style="thin"/>
    </border>
    <border>
      <left/>
      <right style="medium"/>
      <top style="thin"/>
      <bottom style="thick"/>
    </border>
    <border>
      <left style="thick"/>
      <right style="thick"/>
      <top style="thick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/>
      <bottom style="thin"/>
    </border>
    <border>
      <left style="thin"/>
      <right style="thick"/>
      <top style="thin"/>
      <bottom/>
    </border>
    <border>
      <left style="thin"/>
      <right style="thick"/>
      <top style="thick"/>
      <bottom style="thick"/>
    </border>
    <border>
      <left style="thick"/>
      <right style="medium"/>
      <top style="thin"/>
      <bottom/>
    </border>
    <border>
      <left style="thick"/>
      <right style="medium"/>
      <top style="thick"/>
      <bottom style="thick"/>
    </border>
    <border>
      <left/>
      <right style="thin"/>
      <top style="thick"/>
      <bottom style="thick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/>
    </border>
    <border>
      <left style="thick"/>
      <right style="thick"/>
      <top style="medium"/>
      <bottom style="thin"/>
    </border>
    <border>
      <left style="thick"/>
      <right style="thick"/>
      <top style="thin"/>
      <bottom style="thick"/>
    </border>
    <border>
      <left style="medium"/>
      <right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right" vertical="center"/>
    </xf>
    <xf numFmtId="4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1" fontId="11" fillId="0" borderId="19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49" fontId="11" fillId="0" borderId="22" xfId="0" applyNumberFormat="1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49" fontId="11" fillId="24" borderId="23" xfId="0" applyNumberFormat="1" applyFont="1" applyFill="1" applyBorder="1" applyAlignment="1">
      <alignment horizontal="center"/>
    </xf>
    <xf numFmtId="1" fontId="11" fillId="24" borderId="24" xfId="0" applyNumberFormat="1" applyFon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13" xfId="0" applyNumberForma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172" fontId="11" fillId="0" borderId="0" xfId="0" applyNumberFormat="1" applyFont="1" applyAlignment="1">
      <alignment horizontal="center" vertical="center" wrapText="1"/>
    </xf>
    <xf numFmtId="172" fontId="11" fillId="0" borderId="0" xfId="0" applyNumberFormat="1" applyFon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" fontId="0" fillId="0" borderId="26" xfId="0" applyNumberFormat="1" applyBorder="1" applyAlignment="1">
      <alignment horizontal="center"/>
    </xf>
    <xf numFmtId="1" fontId="11" fillId="0" borderId="27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1" fontId="0" fillId="0" borderId="29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1" fontId="11" fillId="0" borderId="31" xfId="0" applyNumberFormat="1" applyFont="1" applyBorder="1" applyAlignment="1">
      <alignment horizontal="center" vertical="center"/>
    </xf>
    <xf numFmtId="1" fontId="11" fillId="0" borderId="32" xfId="0" applyNumberFormat="1" applyFont="1" applyBorder="1" applyAlignment="1">
      <alignment horizontal="center"/>
    </xf>
    <xf numFmtId="0" fontId="19" fillId="0" borderId="0" xfId="0" applyFont="1" applyAlignment="1">
      <alignment/>
    </xf>
    <xf numFmtId="9" fontId="0" fillId="0" borderId="0" xfId="0" applyNumberFormat="1" applyAlignment="1">
      <alignment horizontal="center" vertical="center"/>
    </xf>
    <xf numFmtId="1" fontId="11" fillId="0" borderId="13" xfId="0" applyNumberFormat="1" applyFont="1" applyBorder="1" applyAlignment="1">
      <alignment/>
    </xf>
    <xf numFmtId="1" fontId="11" fillId="0" borderId="33" xfId="0" applyNumberFormat="1" applyFont="1" applyBorder="1" applyAlignment="1">
      <alignment horizontal="center"/>
    </xf>
    <xf numFmtId="1" fontId="11" fillId="0" borderId="34" xfId="0" applyNumberFormat="1" applyFont="1" applyBorder="1" applyAlignment="1">
      <alignment horizontal="center"/>
    </xf>
    <xf numFmtId="1" fontId="11" fillId="0" borderId="0" xfId="0" applyNumberFormat="1" applyFont="1" applyAlignment="1">
      <alignment/>
    </xf>
    <xf numFmtId="49" fontId="11" fillId="0" borderId="33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" fontId="11" fillId="0" borderId="35" xfId="0" applyNumberFormat="1" applyFont="1" applyBorder="1" applyAlignment="1">
      <alignment horizontal="center"/>
    </xf>
    <xf numFmtId="1" fontId="11" fillId="0" borderId="36" xfId="0" applyNumberFormat="1" applyFont="1" applyBorder="1" applyAlignment="1">
      <alignment horizontal="center"/>
    </xf>
    <xf numFmtId="1" fontId="11" fillId="0" borderId="37" xfId="0" applyNumberFormat="1" applyFont="1" applyBorder="1" applyAlignment="1">
      <alignment horizontal="center"/>
    </xf>
    <xf numFmtId="1" fontId="11" fillId="0" borderId="38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1" fillId="0" borderId="32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11" fillId="0" borderId="36" xfId="0" applyFont="1" applyBorder="1" applyAlignment="1">
      <alignment horizontal="left" vertical="center" wrapText="1"/>
    </xf>
    <xf numFmtId="49" fontId="11" fillId="0" borderId="38" xfId="0" applyNumberFormat="1" applyFont="1" applyBorder="1" applyAlignment="1">
      <alignment horizontal="left" vertical="center"/>
    </xf>
    <xf numFmtId="49" fontId="0" fillId="0" borderId="39" xfId="0" applyNumberFormat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11" fillId="2" borderId="11" xfId="0" applyFont="1" applyFill="1" applyBorder="1" applyAlignment="1">
      <alignment horizontal="left" vertical="center" wrapText="1"/>
    </xf>
    <xf numFmtId="49" fontId="11" fillId="2" borderId="28" xfId="0" applyNumberFormat="1" applyFont="1" applyFill="1" applyBorder="1" applyAlignment="1">
      <alignment horizontal="left" vertical="center"/>
    </xf>
    <xf numFmtId="49" fontId="0" fillId="2" borderId="11" xfId="0" applyNumberFormat="1" applyFill="1" applyBorder="1" applyAlignment="1">
      <alignment horizontal="left" vertical="center"/>
    </xf>
    <xf numFmtId="0" fontId="0" fillId="2" borderId="29" xfId="0" applyFill="1" applyBorder="1" applyAlignment="1">
      <alignment horizontal="left"/>
    </xf>
    <xf numFmtId="0" fontId="0" fillId="2" borderId="44" xfId="0" applyFill="1" applyBorder="1" applyAlignment="1">
      <alignment horizontal="left"/>
    </xf>
    <xf numFmtId="1" fontId="0" fillId="0" borderId="45" xfId="0" applyNumberForma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25" borderId="48" xfId="0" applyFont="1" applyFill="1" applyBorder="1" applyAlignment="1">
      <alignment/>
    </xf>
    <xf numFmtId="0" fontId="0" fillId="0" borderId="37" xfId="0" applyFont="1" applyBorder="1" applyAlignment="1">
      <alignment/>
    </xf>
    <xf numFmtId="0" fontId="11" fillId="0" borderId="49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Alignment="1">
      <alignment/>
    </xf>
    <xf numFmtId="49" fontId="0" fillId="0" borderId="50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1" fillId="0" borderId="52" xfId="0" applyFont="1" applyBorder="1" applyAlignment="1">
      <alignment horizontal="center" vertical="center" wrapText="1"/>
    </xf>
    <xf numFmtId="49" fontId="11" fillId="0" borderId="53" xfId="0" applyNumberFormat="1" applyFont="1" applyBorder="1" applyAlignment="1">
      <alignment horizontal="center" vertical="center"/>
    </xf>
    <xf numFmtId="49" fontId="11" fillId="0" borderId="5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center" wrapText="1"/>
    </xf>
    <xf numFmtId="0" fontId="11" fillId="24" borderId="32" xfId="0" applyFont="1" applyFill="1" applyBorder="1" applyAlignment="1">
      <alignment horizontal="center" vertical="center" wrapText="1"/>
    </xf>
    <xf numFmtId="0" fontId="11" fillId="24" borderId="49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/>
    </xf>
    <xf numFmtId="0" fontId="19" fillId="24" borderId="0" xfId="0" applyFont="1" applyFill="1" applyAlignment="1">
      <alignment horizontal="left" vertical="center"/>
    </xf>
    <xf numFmtId="49" fontId="11" fillId="0" borderId="32" xfId="0" applyNumberFormat="1" applyFont="1" applyFill="1" applyBorder="1" applyAlignment="1">
      <alignment horizontal="center"/>
    </xf>
    <xf numFmtId="0" fontId="0" fillId="25" borderId="55" xfId="0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25" borderId="48" xfId="0" applyFill="1" applyBorder="1" applyAlignment="1">
      <alignment/>
    </xf>
    <xf numFmtId="0" fontId="0" fillId="0" borderId="37" xfId="0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1" fontId="0" fillId="24" borderId="25" xfId="0" applyNumberFormat="1" applyFill="1" applyBorder="1" applyAlignment="1">
      <alignment horizontal="center"/>
    </xf>
    <xf numFmtId="1" fontId="0" fillId="23" borderId="25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right" vertical="center"/>
    </xf>
    <xf numFmtId="49" fontId="11" fillId="0" borderId="58" xfId="0" applyNumberFormat="1" applyFont="1" applyBorder="1" applyAlignment="1">
      <alignment horizontal="center" vertical="center" wrapText="1"/>
    </xf>
    <xf numFmtId="49" fontId="11" fillId="0" borderId="59" xfId="0" applyNumberFormat="1" applyFont="1" applyBorder="1" applyAlignment="1">
      <alignment horizontal="center" vertical="center"/>
    </xf>
    <xf numFmtId="49" fontId="0" fillId="0" borderId="60" xfId="0" applyNumberFormat="1" applyBorder="1" applyAlignment="1">
      <alignment horizontal="center"/>
    </xf>
    <xf numFmtId="1" fontId="0" fillId="0" borderId="61" xfId="0" applyNumberFormat="1" applyBorder="1" applyAlignment="1">
      <alignment horizontal="center"/>
    </xf>
    <xf numFmtId="9" fontId="12" fillId="0" borderId="62" xfId="0" applyNumberFormat="1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"/>
  <sheetViews>
    <sheetView zoomScalePageLayoutView="0" workbookViewId="0" topLeftCell="A3">
      <selection activeCell="B27" sqref="B27:L27"/>
    </sheetView>
  </sheetViews>
  <sheetFormatPr defaultColWidth="9.140625" defaultRowHeight="15"/>
  <cols>
    <col min="1" max="1" width="1.28515625" style="0" customWidth="1"/>
    <col min="2" max="2" width="6.8515625" style="63" bestFit="1" customWidth="1"/>
    <col min="3" max="3" width="8.28125" style="61" customWidth="1"/>
    <col min="4" max="4" width="12.421875" style="60" bestFit="1" customWidth="1"/>
    <col min="5" max="5" width="5.7109375" style="35" customWidth="1"/>
    <col min="6" max="6" width="5.140625" style="1" customWidth="1"/>
    <col min="7" max="7" width="4.00390625" style="53" bestFit="1" customWidth="1"/>
    <col min="8" max="8" width="4.8515625" style="1" customWidth="1"/>
    <col min="9" max="9" width="5.28125" style="1" customWidth="1"/>
    <col min="10" max="10" width="3.7109375" style="24" bestFit="1" customWidth="1"/>
    <col min="11" max="11" width="5.00390625" style="3" customWidth="1"/>
    <col min="12" max="12" width="4.8515625" style="3" customWidth="1"/>
    <col min="13" max="13" width="4.00390625" style="24" bestFit="1" customWidth="1"/>
    <col min="14" max="14" width="5.57421875" style="1" customWidth="1"/>
    <col min="15" max="15" width="5.140625" style="1" customWidth="1"/>
    <col min="16" max="16" width="4.7109375" style="24" bestFit="1" customWidth="1"/>
    <col min="17" max="17" width="5.00390625" style="3" customWidth="1"/>
    <col min="18" max="18" width="4.28125" style="3" customWidth="1"/>
    <col min="19" max="19" width="3.57421875" style="24" customWidth="1"/>
    <col min="20" max="20" width="4.140625" style="3" customWidth="1"/>
    <col min="21" max="21" width="4.00390625" style="24" bestFit="1" customWidth="1"/>
    <col min="22" max="22" width="4.421875" style="0" customWidth="1"/>
    <col min="23" max="23" width="4.7109375" style="53" customWidth="1"/>
    <col min="24" max="24" width="6.28125" style="24" customWidth="1"/>
    <col min="25" max="25" width="7.7109375" style="24" customWidth="1"/>
  </cols>
  <sheetData>
    <row r="1" spans="2:25" ht="21">
      <c r="B1" s="88" t="s">
        <v>43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ht="15"/>
    <row r="3" spans="2:25" s="48" customFormat="1" ht="21">
      <c r="B3" s="106" t="s">
        <v>44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</row>
    <row r="4" spans="2:25" s="79" customFormat="1" ht="15.75">
      <c r="B4" s="80"/>
      <c r="C4" s="80"/>
      <c r="D4" s="80"/>
      <c r="E4" s="80"/>
      <c r="F4" s="90"/>
      <c r="G4" s="90"/>
      <c r="H4" s="90"/>
      <c r="I4" s="90"/>
      <c r="J4" s="9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</row>
    <row r="5" spans="3:28" ht="15.75" thickBot="1">
      <c r="C5" s="72"/>
      <c r="D5" s="64"/>
      <c r="E5" s="33"/>
      <c r="F5" s="9"/>
      <c r="G5" s="50"/>
      <c r="H5" s="9"/>
      <c r="I5" s="9"/>
      <c r="J5" s="25"/>
      <c r="K5" s="10"/>
      <c r="L5" s="10"/>
      <c r="M5" s="25"/>
      <c r="N5" s="9"/>
      <c r="O5" s="9"/>
      <c r="P5" s="25"/>
      <c r="Q5" s="10"/>
      <c r="R5" s="10"/>
      <c r="S5" s="25"/>
      <c r="T5" s="10"/>
      <c r="U5" s="25"/>
      <c r="V5" s="8"/>
      <c r="W5" s="50"/>
      <c r="X5" s="25"/>
      <c r="Y5" s="26"/>
      <c r="Z5" s="36"/>
      <c r="AA5" s="37"/>
      <c r="AB5" s="36"/>
    </row>
    <row r="6" spans="1:28" s="15" customFormat="1" ht="30.75" customHeight="1" thickTop="1">
      <c r="A6" s="13"/>
      <c r="B6" s="14"/>
      <c r="C6" s="73"/>
      <c r="D6" s="65" t="s">
        <v>0</v>
      </c>
      <c r="E6" s="100" t="s">
        <v>1</v>
      </c>
      <c r="F6" s="100"/>
      <c r="G6" s="99"/>
      <c r="H6" s="98" t="s">
        <v>2</v>
      </c>
      <c r="I6" s="100"/>
      <c r="J6" s="99"/>
      <c r="K6" s="98" t="s">
        <v>13</v>
      </c>
      <c r="L6" s="100"/>
      <c r="M6" s="99"/>
      <c r="N6" s="98" t="s">
        <v>14</v>
      </c>
      <c r="O6" s="100"/>
      <c r="P6" s="99"/>
      <c r="Q6" s="98" t="s">
        <v>17</v>
      </c>
      <c r="R6" s="100"/>
      <c r="S6" s="99"/>
      <c r="T6" s="98" t="s">
        <v>11</v>
      </c>
      <c r="U6" s="99"/>
      <c r="V6" s="100" t="s">
        <v>19</v>
      </c>
      <c r="W6" s="101"/>
      <c r="X6" s="102" t="s">
        <v>3</v>
      </c>
      <c r="Y6" s="104" t="s">
        <v>18</v>
      </c>
      <c r="Z6" s="38"/>
      <c r="AA6" s="38"/>
      <c r="AB6" s="38"/>
    </row>
    <row r="7" spans="1:28" s="23" customFormat="1" ht="15.75" thickBot="1">
      <c r="A7" s="16"/>
      <c r="B7" s="17"/>
      <c r="C7" s="74"/>
      <c r="D7" s="66"/>
      <c r="E7" s="34" t="s">
        <v>5</v>
      </c>
      <c r="F7" s="19" t="s">
        <v>12</v>
      </c>
      <c r="G7" s="20" t="s">
        <v>10</v>
      </c>
      <c r="H7" s="21" t="s">
        <v>15</v>
      </c>
      <c r="I7" s="19" t="s">
        <v>16</v>
      </c>
      <c r="J7" s="20" t="s">
        <v>10</v>
      </c>
      <c r="K7" s="21" t="s">
        <v>4</v>
      </c>
      <c r="L7" s="19" t="s">
        <v>5</v>
      </c>
      <c r="M7" s="20" t="s">
        <v>10</v>
      </c>
      <c r="N7" s="21" t="s">
        <v>6</v>
      </c>
      <c r="O7" s="19" t="s">
        <v>7</v>
      </c>
      <c r="P7" s="20" t="s">
        <v>10</v>
      </c>
      <c r="Q7" s="22" t="s">
        <v>8</v>
      </c>
      <c r="R7" s="18" t="s">
        <v>9</v>
      </c>
      <c r="S7" s="20" t="s">
        <v>10</v>
      </c>
      <c r="T7" s="43" t="s">
        <v>6</v>
      </c>
      <c r="U7" s="46" t="s">
        <v>10</v>
      </c>
      <c r="V7" s="43" t="s">
        <v>6</v>
      </c>
      <c r="W7" s="42" t="s">
        <v>10</v>
      </c>
      <c r="X7" s="103"/>
      <c r="Y7" s="87"/>
      <c r="Z7" s="39"/>
      <c r="AA7" s="39"/>
      <c r="AB7" s="39"/>
    </row>
    <row r="8" spans="1:28" s="1" customFormat="1" ht="16.5" thickBot="1" thickTop="1">
      <c r="A8" s="11"/>
      <c r="B8" s="2"/>
      <c r="C8" s="75"/>
      <c r="D8" s="67"/>
      <c r="E8" s="31"/>
      <c r="F8" s="7"/>
      <c r="G8" s="51"/>
      <c r="H8" s="6"/>
      <c r="I8" s="7"/>
      <c r="J8" s="54"/>
      <c r="K8" s="6"/>
      <c r="L8" s="7"/>
      <c r="M8" s="54"/>
      <c r="N8" s="6"/>
      <c r="O8" s="7"/>
      <c r="P8" s="54"/>
      <c r="Q8" s="6"/>
      <c r="R8" s="7"/>
      <c r="S8" s="54"/>
      <c r="T8" s="6"/>
      <c r="U8" s="55"/>
      <c r="V8" s="45"/>
      <c r="W8" s="57"/>
      <c r="X8" s="29"/>
      <c r="Y8" s="27"/>
      <c r="Z8" s="40"/>
      <c r="AA8" s="40"/>
      <c r="AB8" s="40"/>
    </row>
    <row r="9" spans="1:28" s="1" customFormat="1" ht="16.5" thickBot="1" thickTop="1">
      <c r="A9" s="11"/>
      <c r="B9" s="82" t="s">
        <v>66</v>
      </c>
      <c r="C9" s="108" t="s">
        <v>56</v>
      </c>
      <c r="D9" s="110" t="s">
        <v>65</v>
      </c>
      <c r="E9" s="32">
        <v>3</v>
      </c>
      <c r="F9" s="32">
        <v>4</v>
      </c>
      <c r="G9" s="52">
        <f aca="true" t="shared" si="0" ref="G9:G23">E9*$E$7+F9*$F$7</f>
        <v>12</v>
      </c>
      <c r="H9" s="32"/>
      <c r="I9" s="32"/>
      <c r="J9" s="52">
        <f aca="true" t="shared" si="1" ref="J9:J23">H9*$H$7+I9*$I$7</f>
        <v>0</v>
      </c>
      <c r="K9" s="32"/>
      <c r="L9" s="32">
        <v>1</v>
      </c>
      <c r="M9" s="52">
        <f aca="true" t="shared" si="2" ref="M9:M23">K9*$K$7+L9*$L$7</f>
        <v>8</v>
      </c>
      <c r="N9" s="32">
        <v>4</v>
      </c>
      <c r="O9" s="32">
        <v>3</v>
      </c>
      <c r="P9" s="52">
        <f aca="true" t="shared" si="3" ref="P9:P23">N9*$N$7+O9*$O$7</f>
        <v>5</v>
      </c>
      <c r="Q9" s="32"/>
      <c r="R9" s="32"/>
      <c r="S9" s="52">
        <f aca="true" t="shared" si="4" ref="S9:S23">Q9*$Q$7+R9*$R$7</f>
        <v>0</v>
      </c>
      <c r="T9" s="32"/>
      <c r="U9" s="56">
        <f aca="true" t="shared" si="5" ref="U9:U23">T9*$T$7</f>
        <v>0</v>
      </c>
      <c r="V9" s="32"/>
      <c r="W9" s="58">
        <f aca="true" t="shared" si="6" ref="W9:W23">V9*$V$7</f>
        <v>0</v>
      </c>
      <c r="X9" s="30">
        <f aca="true" t="shared" si="7" ref="X9:X19">G9+J9+M9+P9+S9+U9+W9</f>
        <v>25</v>
      </c>
      <c r="Y9" s="62" t="s">
        <v>24</v>
      </c>
      <c r="Z9" s="40"/>
      <c r="AA9" s="40"/>
      <c r="AB9" s="40"/>
    </row>
    <row r="10" spans="1:28" s="1" customFormat="1" ht="16.5" thickBot="1" thickTop="1">
      <c r="A10" s="11"/>
      <c r="B10" s="82" t="s">
        <v>67</v>
      </c>
      <c r="C10" s="111" t="s">
        <v>50</v>
      </c>
      <c r="D10" s="112" t="s">
        <v>31</v>
      </c>
      <c r="E10" s="32">
        <v>2</v>
      </c>
      <c r="F10" s="32">
        <v>3</v>
      </c>
      <c r="G10" s="52">
        <f t="shared" si="0"/>
        <v>7</v>
      </c>
      <c r="H10" s="32"/>
      <c r="I10" s="32"/>
      <c r="J10" s="52">
        <f t="shared" si="1"/>
        <v>0</v>
      </c>
      <c r="K10" s="32">
        <v>1</v>
      </c>
      <c r="L10" s="32"/>
      <c r="M10" s="52">
        <f t="shared" si="2"/>
        <v>3</v>
      </c>
      <c r="N10" s="32">
        <v>8</v>
      </c>
      <c r="O10" s="32">
        <v>2</v>
      </c>
      <c r="P10" s="52">
        <f t="shared" si="3"/>
        <v>30</v>
      </c>
      <c r="Q10" s="32">
        <v>1</v>
      </c>
      <c r="R10" s="32"/>
      <c r="S10" s="52">
        <f t="shared" si="4"/>
        <v>2</v>
      </c>
      <c r="T10" s="32"/>
      <c r="U10" s="56">
        <f t="shared" si="5"/>
        <v>0</v>
      </c>
      <c r="V10" s="32">
        <v>3</v>
      </c>
      <c r="W10" s="58">
        <f t="shared" si="6"/>
        <v>15</v>
      </c>
      <c r="X10" s="30">
        <f t="shared" si="7"/>
        <v>57</v>
      </c>
      <c r="Y10" s="62" t="s">
        <v>84</v>
      </c>
      <c r="Z10" s="40"/>
      <c r="AA10" s="40"/>
      <c r="AB10" s="40"/>
    </row>
    <row r="11" spans="1:28" s="1" customFormat="1" ht="16.5" thickBot="1" thickTop="1">
      <c r="A11" s="11"/>
      <c r="B11" s="84" t="s">
        <v>68</v>
      </c>
      <c r="C11" s="111" t="s">
        <v>51</v>
      </c>
      <c r="D11" s="112" t="s">
        <v>52</v>
      </c>
      <c r="E11" s="32">
        <v>1</v>
      </c>
      <c r="F11" s="32"/>
      <c r="G11" s="52">
        <f>E11*$E$7+F11*$F$7</f>
        <v>8</v>
      </c>
      <c r="H11" s="32"/>
      <c r="I11" s="32"/>
      <c r="J11" s="52">
        <f>H11*$H$7+I11*$I$7</f>
        <v>0</v>
      </c>
      <c r="K11" s="32"/>
      <c r="L11" s="32"/>
      <c r="M11" s="52">
        <f>K11*$K$7+L11*$L$7</f>
        <v>0</v>
      </c>
      <c r="N11" s="32">
        <v>2</v>
      </c>
      <c r="O11" s="32"/>
      <c r="P11" s="52">
        <f>N11*$N$7+O11*$O$7</f>
        <v>10</v>
      </c>
      <c r="Q11" s="32">
        <v>1</v>
      </c>
      <c r="R11" s="32"/>
      <c r="S11" s="52">
        <f>Q11*$Q$7+R11*$R$7</f>
        <v>2</v>
      </c>
      <c r="T11" s="32"/>
      <c r="U11" s="56">
        <f>T11*$T$7</f>
        <v>0</v>
      </c>
      <c r="V11" s="32"/>
      <c r="W11" s="58">
        <f>V11*$V$7</f>
        <v>0</v>
      </c>
      <c r="X11" s="30">
        <f>G11+J11+M11+P11+S11+U11+W11</f>
        <v>20</v>
      </c>
      <c r="Y11" s="62" t="s">
        <v>29</v>
      </c>
      <c r="Z11" s="40"/>
      <c r="AA11" s="40"/>
      <c r="AB11" s="40"/>
    </row>
    <row r="12" spans="1:28" s="1" customFormat="1" ht="16.5" thickBot="1" thickTop="1">
      <c r="A12" s="11"/>
      <c r="B12" s="82">
        <v>7</v>
      </c>
      <c r="C12" s="85" t="s">
        <v>36</v>
      </c>
      <c r="D12" s="86" t="s">
        <v>37</v>
      </c>
      <c r="E12" s="32">
        <v>6</v>
      </c>
      <c r="F12" s="32">
        <v>4</v>
      </c>
      <c r="G12" s="52">
        <f t="shared" si="0"/>
        <v>36</v>
      </c>
      <c r="H12" s="32"/>
      <c r="I12" s="32"/>
      <c r="J12" s="52">
        <f>H12*$H$7+I12*$I$7</f>
        <v>0</v>
      </c>
      <c r="K12" s="32">
        <v>1</v>
      </c>
      <c r="L12" s="32"/>
      <c r="M12" s="52">
        <f>K12*$K$7+L12*$L$7</f>
        <v>3</v>
      </c>
      <c r="N12" s="32">
        <v>3</v>
      </c>
      <c r="O12" s="32">
        <v>2</v>
      </c>
      <c r="P12" s="52">
        <f>N12*$N$7+O12*$O$7</f>
        <v>5</v>
      </c>
      <c r="Q12" s="32"/>
      <c r="R12" s="32">
        <v>1</v>
      </c>
      <c r="S12" s="52">
        <f>Q12*$Q$7+R12*$R$7</f>
        <v>-2</v>
      </c>
      <c r="T12" s="32"/>
      <c r="U12" s="56">
        <f>T12*$T$7</f>
        <v>0</v>
      </c>
      <c r="V12" s="32">
        <v>3</v>
      </c>
      <c r="W12" s="58">
        <f>V12*$V$7</f>
        <v>15</v>
      </c>
      <c r="X12" s="30">
        <f>G12+J12+M12+P12+S12+U12+W12</f>
        <v>57</v>
      </c>
      <c r="Y12" s="62" t="s">
        <v>84</v>
      </c>
      <c r="Z12" s="40"/>
      <c r="AA12" s="40"/>
      <c r="AB12" s="40"/>
    </row>
    <row r="13" spans="1:28" s="1" customFormat="1" ht="16.5" thickBot="1" thickTop="1">
      <c r="A13" s="11"/>
      <c r="B13" s="82" t="s">
        <v>69</v>
      </c>
      <c r="C13" s="108" t="s">
        <v>53</v>
      </c>
      <c r="D13" s="110" t="s">
        <v>54</v>
      </c>
      <c r="E13" s="32">
        <v>1</v>
      </c>
      <c r="F13" s="32">
        <v>4</v>
      </c>
      <c r="G13" s="52">
        <f t="shared" si="0"/>
        <v>-4</v>
      </c>
      <c r="H13" s="32"/>
      <c r="I13" s="32">
        <v>4</v>
      </c>
      <c r="J13" s="52">
        <f t="shared" si="1"/>
        <v>-16</v>
      </c>
      <c r="K13" s="32">
        <v>1</v>
      </c>
      <c r="L13" s="32">
        <v>1</v>
      </c>
      <c r="M13" s="52">
        <f t="shared" si="2"/>
        <v>11</v>
      </c>
      <c r="N13" s="32"/>
      <c r="O13" s="32">
        <v>2</v>
      </c>
      <c r="P13" s="52">
        <f t="shared" si="3"/>
        <v>-10</v>
      </c>
      <c r="Q13" s="32">
        <v>1</v>
      </c>
      <c r="R13" s="32">
        <v>1</v>
      </c>
      <c r="S13" s="52">
        <f t="shared" si="4"/>
        <v>0</v>
      </c>
      <c r="T13" s="32"/>
      <c r="U13" s="56">
        <f t="shared" si="5"/>
        <v>0</v>
      </c>
      <c r="V13" s="32">
        <v>1</v>
      </c>
      <c r="W13" s="58">
        <f t="shared" si="6"/>
        <v>5</v>
      </c>
      <c r="X13" s="30">
        <f t="shared" si="7"/>
        <v>-14</v>
      </c>
      <c r="Y13" s="62" t="s">
        <v>42</v>
      </c>
      <c r="Z13" s="40"/>
      <c r="AA13" s="40"/>
      <c r="AB13" s="40"/>
    </row>
    <row r="14" spans="1:28" s="1" customFormat="1" ht="16.5" thickBot="1" thickTop="1">
      <c r="A14" s="11"/>
      <c r="B14" s="82" t="s">
        <v>77</v>
      </c>
      <c r="C14" s="108" t="s">
        <v>53</v>
      </c>
      <c r="D14" s="110" t="s">
        <v>76</v>
      </c>
      <c r="E14" s="32">
        <v>1</v>
      </c>
      <c r="F14" s="32">
        <v>1</v>
      </c>
      <c r="G14" s="52">
        <f t="shared" si="0"/>
        <v>5</v>
      </c>
      <c r="H14" s="32"/>
      <c r="I14" s="32"/>
      <c r="J14" s="52">
        <f t="shared" si="1"/>
        <v>0</v>
      </c>
      <c r="K14" s="32"/>
      <c r="L14" s="32">
        <v>3</v>
      </c>
      <c r="M14" s="52">
        <f t="shared" si="2"/>
        <v>24</v>
      </c>
      <c r="N14" s="32">
        <v>1</v>
      </c>
      <c r="O14" s="32"/>
      <c r="P14" s="52">
        <f t="shared" si="3"/>
        <v>5</v>
      </c>
      <c r="Q14" s="32">
        <v>1</v>
      </c>
      <c r="R14" s="32">
        <v>1</v>
      </c>
      <c r="S14" s="52">
        <f t="shared" si="4"/>
        <v>0</v>
      </c>
      <c r="T14" s="32"/>
      <c r="U14" s="56">
        <f t="shared" si="5"/>
        <v>0</v>
      </c>
      <c r="V14" s="32"/>
      <c r="W14" s="58">
        <f t="shared" si="6"/>
        <v>0</v>
      </c>
      <c r="X14" s="30">
        <f t="shared" si="7"/>
        <v>34</v>
      </c>
      <c r="Y14" s="62" t="s">
        <v>23</v>
      </c>
      <c r="Z14" s="40"/>
      <c r="AA14" s="40"/>
      <c r="AB14" s="40"/>
    </row>
    <row r="15" spans="1:28" s="1" customFormat="1" ht="16.5" thickBot="1" thickTop="1">
      <c r="A15" s="11"/>
      <c r="B15" s="82" t="s">
        <v>70</v>
      </c>
      <c r="C15" s="108" t="s">
        <v>63</v>
      </c>
      <c r="D15" s="109" t="s">
        <v>64</v>
      </c>
      <c r="E15" s="32">
        <v>1</v>
      </c>
      <c r="F15" s="32"/>
      <c r="G15" s="52">
        <f t="shared" si="0"/>
        <v>8</v>
      </c>
      <c r="H15" s="32"/>
      <c r="I15" s="32"/>
      <c r="J15" s="52">
        <f t="shared" si="1"/>
        <v>0</v>
      </c>
      <c r="K15" s="32"/>
      <c r="L15" s="32"/>
      <c r="M15" s="52">
        <f t="shared" si="2"/>
        <v>0</v>
      </c>
      <c r="N15" s="32"/>
      <c r="O15" s="32">
        <v>1</v>
      </c>
      <c r="P15" s="52">
        <f t="shared" si="3"/>
        <v>-5</v>
      </c>
      <c r="Q15" s="32"/>
      <c r="R15" s="32"/>
      <c r="S15" s="52">
        <f t="shared" si="4"/>
        <v>0</v>
      </c>
      <c r="T15" s="32"/>
      <c r="U15" s="56">
        <f t="shared" si="5"/>
        <v>0</v>
      </c>
      <c r="V15" s="32"/>
      <c r="W15" s="58">
        <f t="shared" si="6"/>
        <v>0</v>
      </c>
      <c r="X15" s="30">
        <f t="shared" si="7"/>
        <v>3</v>
      </c>
      <c r="Y15" s="62" t="s">
        <v>27</v>
      </c>
      <c r="Z15" s="40"/>
      <c r="AA15" s="40"/>
      <c r="AB15" s="40"/>
    </row>
    <row r="16" spans="1:28" s="1" customFormat="1" ht="16.5" thickBot="1" thickTop="1">
      <c r="A16" s="11"/>
      <c r="B16" s="84" t="s">
        <v>71</v>
      </c>
      <c r="C16" s="111" t="s">
        <v>56</v>
      </c>
      <c r="D16" s="112" t="s">
        <v>55</v>
      </c>
      <c r="E16" s="32">
        <v>1</v>
      </c>
      <c r="F16" s="32">
        <v>9</v>
      </c>
      <c r="G16" s="52">
        <f>E16*$E$7+F16*$F$7</f>
        <v>-19</v>
      </c>
      <c r="H16" s="32"/>
      <c r="I16" s="32"/>
      <c r="J16" s="52">
        <f>H16*$H$7+I16*$I$7</f>
        <v>0</v>
      </c>
      <c r="K16" s="32">
        <v>1</v>
      </c>
      <c r="L16" s="32"/>
      <c r="M16" s="52">
        <f>K16*$K$7+L16*$L$7</f>
        <v>3</v>
      </c>
      <c r="N16" s="32">
        <v>5</v>
      </c>
      <c r="O16" s="32">
        <v>4</v>
      </c>
      <c r="P16" s="52">
        <f>N16*$N$7+O16*$O$7</f>
        <v>5</v>
      </c>
      <c r="Q16" s="32"/>
      <c r="R16" s="32">
        <v>2</v>
      </c>
      <c r="S16" s="52">
        <f>Q16*$Q$7+R16*$R$7</f>
        <v>-4</v>
      </c>
      <c r="T16" s="32">
        <v>1</v>
      </c>
      <c r="U16" s="56">
        <f>T16*$T$7</f>
        <v>5</v>
      </c>
      <c r="V16" s="32"/>
      <c r="W16" s="58">
        <f>V16*$V$7</f>
        <v>0</v>
      </c>
      <c r="X16" s="30">
        <f>G16+J16+M16+P16+S16+U16+W16</f>
        <v>-10</v>
      </c>
      <c r="Y16" s="62" t="s">
        <v>41</v>
      </c>
      <c r="Z16" s="40"/>
      <c r="AA16" s="40"/>
      <c r="AB16" s="40"/>
    </row>
    <row r="17" spans="1:28" s="1" customFormat="1" ht="16.5" thickBot="1" thickTop="1">
      <c r="A17" s="11"/>
      <c r="B17" s="82" t="s">
        <v>80</v>
      </c>
      <c r="C17" s="108" t="s">
        <v>78</v>
      </c>
      <c r="D17" s="109" t="s">
        <v>79</v>
      </c>
      <c r="E17" s="32"/>
      <c r="F17" s="32"/>
      <c r="G17" s="52">
        <f t="shared" si="0"/>
        <v>0</v>
      </c>
      <c r="H17" s="32"/>
      <c r="I17" s="32"/>
      <c r="J17" s="52">
        <f t="shared" si="1"/>
        <v>0</v>
      </c>
      <c r="K17" s="32"/>
      <c r="L17" s="32"/>
      <c r="M17" s="52">
        <f t="shared" si="2"/>
        <v>0</v>
      </c>
      <c r="N17" s="32">
        <v>1</v>
      </c>
      <c r="O17" s="32"/>
      <c r="P17" s="52">
        <f t="shared" si="3"/>
        <v>5</v>
      </c>
      <c r="Q17" s="32"/>
      <c r="R17" s="32"/>
      <c r="S17" s="52">
        <f t="shared" si="4"/>
        <v>0</v>
      </c>
      <c r="T17" s="32"/>
      <c r="U17" s="56">
        <f t="shared" si="5"/>
        <v>0</v>
      </c>
      <c r="V17" s="32"/>
      <c r="W17" s="58">
        <f t="shared" si="6"/>
        <v>0</v>
      </c>
      <c r="X17" s="30">
        <f t="shared" si="7"/>
        <v>5</v>
      </c>
      <c r="Y17" s="62" t="s">
        <v>85</v>
      </c>
      <c r="Z17" s="40"/>
      <c r="AA17" s="40"/>
      <c r="AB17" s="40"/>
    </row>
    <row r="18" spans="1:28" s="1" customFormat="1" ht="16.5" thickBot="1" thickTop="1">
      <c r="A18" s="11"/>
      <c r="B18" s="82" t="s">
        <v>72</v>
      </c>
      <c r="C18" s="108" t="s">
        <v>59</v>
      </c>
      <c r="D18" s="109" t="s">
        <v>60</v>
      </c>
      <c r="E18" s="32"/>
      <c r="F18" s="32">
        <v>2</v>
      </c>
      <c r="G18" s="52">
        <f t="shared" si="0"/>
        <v>-6</v>
      </c>
      <c r="H18" s="32"/>
      <c r="I18" s="32"/>
      <c r="J18" s="52">
        <f t="shared" si="1"/>
        <v>0</v>
      </c>
      <c r="K18" s="32"/>
      <c r="L18" s="32">
        <v>2</v>
      </c>
      <c r="M18" s="52">
        <f t="shared" si="2"/>
        <v>16</v>
      </c>
      <c r="N18" s="32"/>
      <c r="O18" s="32">
        <v>1</v>
      </c>
      <c r="P18" s="52">
        <f t="shared" si="3"/>
        <v>-5</v>
      </c>
      <c r="Q18" s="32"/>
      <c r="R18" s="32"/>
      <c r="S18" s="52">
        <f t="shared" si="4"/>
        <v>0</v>
      </c>
      <c r="T18" s="32"/>
      <c r="U18" s="56">
        <f t="shared" si="5"/>
        <v>0</v>
      </c>
      <c r="V18" s="32"/>
      <c r="W18" s="58">
        <f t="shared" si="6"/>
        <v>0</v>
      </c>
      <c r="X18" s="30">
        <f t="shared" si="7"/>
        <v>5</v>
      </c>
      <c r="Y18" s="62" t="s">
        <v>85</v>
      </c>
      <c r="Z18" s="40"/>
      <c r="AA18" s="40"/>
      <c r="AB18" s="40"/>
    </row>
    <row r="19" spans="1:28" ht="16.5" thickBot="1" thickTop="1">
      <c r="A19" s="12"/>
      <c r="B19" s="82" t="s">
        <v>83</v>
      </c>
      <c r="C19" s="108" t="s">
        <v>81</v>
      </c>
      <c r="D19" s="109" t="s">
        <v>82</v>
      </c>
      <c r="E19" s="32"/>
      <c r="F19" s="32">
        <v>1</v>
      </c>
      <c r="G19" s="52">
        <f t="shared" si="0"/>
        <v>-3</v>
      </c>
      <c r="H19" s="32"/>
      <c r="I19" s="32"/>
      <c r="J19" s="52">
        <f t="shared" si="1"/>
        <v>0</v>
      </c>
      <c r="K19" s="32"/>
      <c r="L19" s="32"/>
      <c r="M19" s="52">
        <f t="shared" si="2"/>
        <v>0</v>
      </c>
      <c r="N19" s="32">
        <v>1</v>
      </c>
      <c r="O19" s="32">
        <v>2</v>
      </c>
      <c r="P19" s="52">
        <f t="shared" si="3"/>
        <v>-5</v>
      </c>
      <c r="Q19" s="32"/>
      <c r="R19" s="32"/>
      <c r="S19" s="52">
        <f t="shared" si="4"/>
        <v>0</v>
      </c>
      <c r="T19" s="32"/>
      <c r="U19" s="56">
        <f t="shared" si="5"/>
        <v>0</v>
      </c>
      <c r="V19" s="32"/>
      <c r="W19" s="58">
        <f t="shared" si="6"/>
        <v>0</v>
      </c>
      <c r="X19" s="30">
        <f t="shared" si="7"/>
        <v>-8</v>
      </c>
      <c r="Y19" s="62" t="s">
        <v>86</v>
      </c>
      <c r="Z19" s="37"/>
      <c r="AA19" s="36"/>
      <c r="AB19" s="36"/>
    </row>
    <row r="20" spans="1:28" ht="16.5" thickBot="1" thickTop="1">
      <c r="A20" s="12"/>
      <c r="B20" s="82">
        <v>15</v>
      </c>
      <c r="C20" s="85" t="s">
        <v>38</v>
      </c>
      <c r="D20" s="86" t="s">
        <v>39</v>
      </c>
      <c r="E20" s="32">
        <v>4</v>
      </c>
      <c r="F20" s="32">
        <v>9</v>
      </c>
      <c r="G20" s="52">
        <f t="shared" si="0"/>
        <v>5</v>
      </c>
      <c r="H20" s="32"/>
      <c r="I20" s="32"/>
      <c r="J20" s="52">
        <f t="shared" si="1"/>
        <v>0</v>
      </c>
      <c r="K20" s="32">
        <v>2</v>
      </c>
      <c r="L20" s="32">
        <v>1</v>
      </c>
      <c r="M20" s="52">
        <f t="shared" si="2"/>
        <v>14</v>
      </c>
      <c r="N20" s="32">
        <v>6</v>
      </c>
      <c r="O20" s="32">
        <v>3</v>
      </c>
      <c r="P20" s="52">
        <f t="shared" si="3"/>
        <v>15</v>
      </c>
      <c r="Q20" s="32"/>
      <c r="R20" s="32">
        <v>1</v>
      </c>
      <c r="S20" s="52">
        <f t="shared" si="4"/>
        <v>-2</v>
      </c>
      <c r="T20" s="32"/>
      <c r="U20" s="56">
        <f t="shared" si="5"/>
        <v>0</v>
      </c>
      <c r="V20" s="32">
        <v>4</v>
      </c>
      <c r="W20" s="58">
        <f t="shared" si="6"/>
        <v>20</v>
      </c>
      <c r="X20" s="30">
        <f>G20+J20+M20+P20+S20+U20+W20</f>
        <v>52</v>
      </c>
      <c r="Y20" s="62" t="s">
        <v>22</v>
      </c>
      <c r="Z20" s="37"/>
      <c r="AA20" s="36"/>
      <c r="AB20" s="36"/>
    </row>
    <row r="21" spans="1:28" ht="16.5" thickBot="1" thickTop="1">
      <c r="A21" s="12"/>
      <c r="B21" s="82" t="s">
        <v>73</v>
      </c>
      <c r="C21" s="108" t="s">
        <v>61</v>
      </c>
      <c r="D21" s="109" t="s">
        <v>62</v>
      </c>
      <c r="E21" s="32"/>
      <c r="F21" s="32"/>
      <c r="G21" s="52">
        <f t="shared" si="0"/>
        <v>0</v>
      </c>
      <c r="H21" s="32"/>
      <c r="I21" s="32"/>
      <c r="J21" s="52">
        <f t="shared" si="1"/>
        <v>0</v>
      </c>
      <c r="K21" s="32">
        <v>2</v>
      </c>
      <c r="L21" s="32"/>
      <c r="M21" s="52">
        <f t="shared" si="2"/>
        <v>6</v>
      </c>
      <c r="N21" s="32"/>
      <c r="O21" s="32">
        <v>1</v>
      </c>
      <c r="P21" s="52">
        <f t="shared" si="3"/>
        <v>-5</v>
      </c>
      <c r="Q21" s="32"/>
      <c r="R21" s="32"/>
      <c r="S21" s="52">
        <f t="shared" si="4"/>
        <v>0</v>
      </c>
      <c r="T21" s="32"/>
      <c r="U21" s="56">
        <f t="shared" si="5"/>
        <v>0</v>
      </c>
      <c r="V21" s="32"/>
      <c r="W21" s="58">
        <f t="shared" si="6"/>
        <v>0</v>
      </c>
      <c r="X21" s="30">
        <f>G21+J21+M21+P21+S21+U21+W21</f>
        <v>1</v>
      </c>
      <c r="Y21" s="62" t="s">
        <v>26</v>
      </c>
      <c r="Z21" s="36"/>
      <c r="AA21" s="36"/>
      <c r="AB21" s="37"/>
    </row>
    <row r="22" spans="1:28" ht="16.5" thickBot="1" thickTop="1">
      <c r="A22" s="12"/>
      <c r="B22" s="82" t="s">
        <v>74</v>
      </c>
      <c r="C22" s="108" t="s">
        <v>57</v>
      </c>
      <c r="D22" s="109" t="s">
        <v>58</v>
      </c>
      <c r="E22" s="32">
        <v>1</v>
      </c>
      <c r="F22" s="32">
        <v>1</v>
      </c>
      <c r="G22" s="52">
        <f t="shared" si="0"/>
        <v>5</v>
      </c>
      <c r="H22" s="32"/>
      <c r="I22" s="32"/>
      <c r="J22" s="52">
        <f t="shared" si="1"/>
        <v>0</v>
      </c>
      <c r="K22" s="32">
        <v>1</v>
      </c>
      <c r="L22" s="32">
        <v>2</v>
      </c>
      <c r="M22" s="52">
        <f t="shared" si="2"/>
        <v>19</v>
      </c>
      <c r="N22" s="32"/>
      <c r="O22" s="32">
        <v>6</v>
      </c>
      <c r="P22" s="52">
        <f t="shared" si="3"/>
        <v>-30</v>
      </c>
      <c r="Q22" s="32"/>
      <c r="R22" s="32">
        <v>1</v>
      </c>
      <c r="S22" s="52">
        <f t="shared" si="4"/>
        <v>-2</v>
      </c>
      <c r="T22" s="32"/>
      <c r="U22" s="56">
        <f t="shared" si="5"/>
        <v>0</v>
      </c>
      <c r="V22" s="32"/>
      <c r="W22" s="58">
        <f t="shared" si="6"/>
        <v>0</v>
      </c>
      <c r="X22" s="30">
        <f>G22+J22+M22+P22+S22+U22+W22</f>
        <v>-8</v>
      </c>
      <c r="Y22" s="62" t="s">
        <v>86</v>
      </c>
      <c r="Z22" s="37"/>
      <c r="AA22" s="36"/>
      <c r="AB22" s="36"/>
    </row>
    <row r="23" spans="1:28" ht="16.5" thickBot="1" thickTop="1">
      <c r="A23" s="12"/>
      <c r="B23" s="82" t="s">
        <v>75</v>
      </c>
      <c r="C23" s="108" t="s">
        <v>20</v>
      </c>
      <c r="D23" s="109" t="s">
        <v>49</v>
      </c>
      <c r="E23" s="32"/>
      <c r="F23" s="32">
        <v>3</v>
      </c>
      <c r="G23" s="52">
        <f t="shared" si="0"/>
        <v>-9</v>
      </c>
      <c r="H23" s="32"/>
      <c r="I23" s="32"/>
      <c r="J23" s="52">
        <f t="shared" si="1"/>
        <v>0</v>
      </c>
      <c r="K23" s="32"/>
      <c r="L23" s="32">
        <v>2</v>
      </c>
      <c r="M23" s="52">
        <f t="shared" si="2"/>
        <v>16</v>
      </c>
      <c r="N23" s="32"/>
      <c r="O23" s="32">
        <v>1</v>
      </c>
      <c r="P23" s="52">
        <f t="shared" si="3"/>
        <v>-5</v>
      </c>
      <c r="Q23" s="32">
        <v>1</v>
      </c>
      <c r="R23" s="32">
        <v>2</v>
      </c>
      <c r="S23" s="52">
        <f t="shared" si="4"/>
        <v>-2</v>
      </c>
      <c r="T23" s="32"/>
      <c r="U23" s="56">
        <f t="shared" si="5"/>
        <v>0</v>
      </c>
      <c r="V23" s="32"/>
      <c r="W23" s="58">
        <f t="shared" si="6"/>
        <v>0</v>
      </c>
      <c r="X23" s="30">
        <f>G23+J23+M23+P23+S23+U23+W23</f>
        <v>0</v>
      </c>
      <c r="Y23" s="62" t="s">
        <v>34</v>
      </c>
      <c r="Z23" s="37"/>
      <c r="AA23" s="37"/>
      <c r="AB23" s="36"/>
    </row>
    <row r="24" spans="2:26" ht="16.5" thickBot="1" thickTop="1">
      <c r="B24" s="70"/>
      <c r="C24" s="76"/>
      <c r="D24" s="68"/>
      <c r="E24" s="44"/>
      <c r="F24" s="41"/>
      <c r="G24" s="52"/>
      <c r="H24" s="44"/>
      <c r="I24" s="41"/>
      <c r="J24" s="52"/>
      <c r="K24" s="44"/>
      <c r="L24" s="41"/>
      <c r="M24" s="52"/>
      <c r="N24" s="44"/>
      <c r="O24" s="41"/>
      <c r="P24" s="52"/>
      <c r="Q24" s="44"/>
      <c r="R24" s="41"/>
      <c r="S24" s="52"/>
      <c r="T24" s="44"/>
      <c r="U24" s="56"/>
      <c r="V24" s="41"/>
      <c r="W24" s="59"/>
      <c r="X24" s="30"/>
      <c r="Y24" s="47"/>
      <c r="Z24" s="5"/>
    </row>
    <row r="25" spans="2:25" ht="16.5" thickBot="1" thickTop="1">
      <c r="B25" s="71"/>
      <c r="C25" s="77"/>
      <c r="D25" s="69"/>
      <c r="E25" s="78">
        <f>SUM(E9:E23)</f>
        <v>21</v>
      </c>
      <c r="F25" s="78">
        <f>SUM(F9:F23)</f>
        <v>41</v>
      </c>
      <c r="G25" s="78"/>
      <c r="H25" s="78">
        <f>SUM(H9:H23)</f>
        <v>0</v>
      </c>
      <c r="I25" s="78">
        <f>SUM(I9:I23)</f>
        <v>4</v>
      </c>
      <c r="J25" s="78"/>
      <c r="K25" s="78">
        <f>SUM(K9:K23)</f>
        <v>9</v>
      </c>
      <c r="L25" s="78">
        <f>SUM(L9:L23)</f>
        <v>12</v>
      </c>
      <c r="M25" s="78"/>
      <c r="N25" s="78">
        <f>SUM(N9:N23)</f>
        <v>31</v>
      </c>
      <c r="O25" s="78">
        <f>SUM(O9:O23)</f>
        <v>28</v>
      </c>
      <c r="P25" s="78"/>
      <c r="Q25" s="78">
        <f>SUM(Q9:Q23)</f>
        <v>5</v>
      </c>
      <c r="R25" s="78">
        <f>SUM(R9:R23)</f>
        <v>9</v>
      </c>
      <c r="S25" s="78"/>
      <c r="T25" s="78">
        <f>SUM(T9:T23)</f>
        <v>1</v>
      </c>
      <c r="U25" s="78"/>
      <c r="V25" s="78">
        <f>SUM(V9:V23)</f>
        <v>11</v>
      </c>
      <c r="W25" s="78"/>
      <c r="X25" s="78">
        <f>SUM(X9:X23)</f>
        <v>219</v>
      </c>
      <c r="Y25" s="28"/>
    </row>
    <row r="26" spans="2:9" ht="15.75" thickTop="1">
      <c r="B26" s="81"/>
      <c r="F26" s="49">
        <f>E25/(E25+F25)</f>
        <v>0.3387096774193548</v>
      </c>
      <c r="I26" s="49">
        <f>H25/(H25+I25)</f>
        <v>0</v>
      </c>
    </row>
    <row r="27" spans="2:12" ht="15">
      <c r="B27" s="114" t="s">
        <v>87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</row>
    <row r="28" ht="15">
      <c r="B28" s="61"/>
    </row>
  </sheetData>
  <sheetProtection/>
  <mergeCells count="13">
    <mergeCell ref="X6:X7"/>
    <mergeCell ref="Y6:Y7"/>
    <mergeCell ref="B1:Y1"/>
    <mergeCell ref="B3:Y3"/>
    <mergeCell ref="F4:J4"/>
    <mergeCell ref="E6:G6"/>
    <mergeCell ref="H6:J6"/>
    <mergeCell ref="K6:M6"/>
    <mergeCell ref="N6:P6"/>
    <mergeCell ref="Q6:S6"/>
    <mergeCell ref="T6:U6"/>
    <mergeCell ref="V6:W6"/>
    <mergeCell ref="B27:L2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8"/>
  <sheetViews>
    <sheetView zoomScalePageLayoutView="0" workbookViewId="0" topLeftCell="A1">
      <selection activeCell="B27" sqref="B27:L27"/>
    </sheetView>
  </sheetViews>
  <sheetFormatPr defaultColWidth="9.140625" defaultRowHeight="15"/>
  <cols>
    <col min="1" max="1" width="1.28515625" style="0" customWidth="1"/>
    <col min="2" max="2" width="6.8515625" style="63" bestFit="1" customWidth="1"/>
    <col min="3" max="3" width="8.28125" style="61" bestFit="1" customWidth="1"/>
    <col min="4" max="4" width="12.421875" style="60" bestFit="1" customWidth="1"/>
    <col min="5" max="5" width="5.7109375" style="35" customWidth="1"/>
    <col min="6" max="6" width="5.140625" style="1" customWidth="1"/>
    <col min="7" max="7" width="4.00390625" style="53" bestFit="1" customWidth="1"/>
    <col min="8" max="8" width="4.8515625" style="1" customWidth="1"/>
    <col min="9" max="9" width="5.28125" style="1" customWidth="1"/>
    <col min="10" max="10" width="3.7109375" style="24" bestFit="1" customWidth="1"/>
    <col min="11" max="11" width="5.00390625" style="3" customWidth="1"/>
    <col min="12" max="12" width="4.8515625" style="3" customWidth="1"/>
    <col min="13" max="13" width="4.00390625" style="24" bestFit="1" customWidth="1"/>
    <col min="14" max="14" width="5.57421875" style="1" customWidth="1"/>
    <col min="15" max="15" width="5.140625" style="1" customWidth="1"/>
    <col min="16" max="16" width="4.7109375" style="24" bestFit="1" customWidth="1"/>
    <col min="17" max="17" width="5.00390625" style="3" customWidth="1"/>
    <col min="18" max="18" width="4.28125" style="3" customWidth="1"/>
    <col min="19" max="19" width="3.57421875" style="24" customWidth="1"/>
    <col min="20" max="20" width="4.140625" style="3" customWidth="1"/>
    <col min="21" max="21" width="4.00390625" style="24" bestFit="1" customWidth="1"/>
    <col min="22" max="22" width="4.421875" style="0" customWidth="1"/>
    <col min="23" max="23" width="4.7109375" style="53" customWidth="1"/>
    <col min="24" max="24" width="6.28125" style="24" customWidth="1"/>
    <col min="25" max="25" width="7.7109375" style="24" customWidth="1"/>
  </cols>
  <sheetData>
    <row r="1" spans="2:25" ht="21">
      <c r="B1" s="88" t="s">
        <v>43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ht="15"/>
    <row r="3" spans="2:25" s="48" customFormat="1" ht="21">
      <c r="B3" s="89" t="s">
        <v>45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</row>
    <row r="4" spans="2:25" s="79" customFormat="1" ht="15.75">
      <c r="B4" s="80"/>
      <c r="C4" s="80"/>
      <c r="D4" s="80"/>
      <c r="E4" s="80"/>
      <c r="F4" s="90"/>
      <c r="G4" s="90"/>
      <c r="H4" s="90"/>
      <c r="I4" s="90"/>
      <c r="J4" s="9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</row>
    <row r="5" spans="3:28" ht="15.75" thickBot="1">
      <c r="C5" s="72"/>
      <c r="D5" s="64"/>
      <c r="E5" s="33"/>
      <c r="F5" s="9"/>
      <c r="G5" s="50"/>
      <c r="H5" s="9"/>
      <c r="I5" s="9"/>
      <c r="J5" s="25"/>
      <c r="K5" s="10"/>
      <c r="L5" s="10"/>
      <c r="M5" s="25"/>
      <c r="N5" s="9"/>
      <c r="O5" s="9"/>
      <c r="P5" s="25"/>
      <c r="Q5" s="10"/>
      <c r="R5" s="10"/>
      <c r="S5" s="25"/>
      <c r="T5" s="10"/>
      <c r="U5" s="25"/>
      <c r="V5" s="8"/>
      <c r="W5" s="50"/>
      <c r="X5" s="25"/>
      <c r="Y5" s="26"/>
      <c r="Z5" s="36"/>
      <c r="AA5" s="37"/>
      <c r="AB5" s="36"/>
    </row>
    <row r="6" spans="1:28" s="15" customFormat="1" ht="30.75" customHeight="1" thickTop="1">
      <c r="A6" s="13"/>
      <c r="B6" s="14"/>
      <c r="C6" s="73"/>
      <c r="D6" s="65" t="s">
        <v>0</v>
      </c>
      <c r="E6" s="100" t="s">
        <v>1</v>
      </c>
      <c r="F6" s="100"/>
      <c r="G6" s="99"/>
      <c r="H6" s="98" t="s">
        <v>2</v>
      </c>
      <c r="I6" s="100"/>
      <c r="J6" s="99"/>
      <c r="K6" s="98" t="s">
        <v>13</v>
      </c>
      <c r="L6" s="100"/>
      <c r="M6" s="99"/>
      <c r="N6" s="98" t="s">
        <v>14</v>
      </c>
      <c r="O6" s="100"/>
      <c r="P6" s="99"/>
      <c r="Q6" s="98" t="s">
        <v>17</v>
      </c>
      <c r="R6" s="100"/>
      <c r="S6" s="99"/>
      <c r="T6" s="98" t="s">
        <v>11</v>
      </c>
      <c r="U6" s="99"/>
      <c r="V6" s="100" t="s">
        <v>19</v>
      </c>
      <c r="W6" s="101"/>
      <c r="X6" s="102" t="s">
        <v>3</v>
      </c>
      <c r="Y6" s="104" t="s">
        <v>18</v>
      </c>
      <c r="Z6" s="38"/>
      <c r="AA6" s="38"/>
      <c r="AB6" s="38"/>
    </row>
    <row r="7" spans="1:28" s="23" customFormat="1" ht="15.75" thickBot="1">
      <c r="A7" s="16"/>
      <c r="B7" s="17"/>
      <c r="C7" s="74"/>
      <c r="D7" s="66"/>
      <c r="E7" s="34" t="s">
        <v>5</v>
      </c>
      <c r="F7" s="19" t="s">
        <v>12</v>
      </c>
      <c r="G7" s="20" t="s">
        <v>10</v>
      </c>
      <c r="H7" s="21" t="s">
        <v>15</v>
      </c>
      <c r="I7" s="19" t="s">
        <v>16</v>
      </c>
      <c r="J7" s="20" t="s">
        <v>10</v>
      </c>
      <c r="K7" s="21" t="s">
        <v>4</v>
      </c>
      <c r="L7" s="19" t="s">
        <v>5</v>
      </c>
      <c r="M7" s="20" t="s">
        <v>10</v>
      </c>
      <c r="N7" s="21" t="s">
        <v>6</v>
      </c>
      <c r="O7" s="19" t="s">
        <v>7</v>
      </c>
      <c r="P7" s="20" t="s">
        <v>10</v>
      </c>
      <c r="Q7" s="22" t="s">
        <v>8</v>
      </c>
      <c r="R7" s="18" t="s">
        <v>9</v>
      </c>
      <c r="S7" s="20" t="s">
        <v>10</v>
      </c>
      <c r="T7" s="43" t="s">
        <v>6</v>
      </c>
      <c r="U7" s="46" t="s">
        <v>10</v>
      </c>
      <c r="V7" s="43" t="s">
        <v>6</v>
      </c>
      <c r="W7" s="42" t="s">
        <v>10</v>
      </c>
      <c r="X7" s="103"/>
      <c r="Y7" s="87"/>
      <c r="Z7" s="39"/>
      <c r="AA7" s="39"/>
      <c r="AB7" s="39"/>
    </row>
    <row r="8" spans="1:28" s="1" customFormat="1" ht="16.5" thickBot="1" thickTop="1">
      <c r="A8" s="11"/>
      <c r="B8" s="2"/>
      <c r="C8" s="75"/>
      <c r="D8" s="67"/>
      <c r="E8" s="31"/>
      <c r="F8" s="7"/>
      <c r="G8" s="51"/>
      <c r="H8" s="6"/>
      <c r="I8" s="7"/>
      <c r="J8" s="54"/>
      <c r="K8" s="6"/>
      <c r="L8" s="7"/>
      <c r="M8" s="54"/>
      <c r="N8" s="6"/>
      <c r="O8" s="7"/>
      <c r="P8" s="54"/>
      <c r="Q8" s="6"/>
      <c r="R8" s="7"/>
      <c r="S8" s="54"/>
      <c r="T8" s="6"/>
      <c r="U8" s="55"/>
      <c r="V8" s="45"/>
      <c r="W8" s="57"/>
      <c r="X8" s="29"/>
      <c r="Y8" s="27"/>
      <c r="Z8" s="40"/>
      <c r="AA8" s="40"/>
      <c r="AB8" s="40"/>
    </row>
    <row r="9" spans="1:28" s="1" customFormat="1" ht="16.5" thickBot="1" thickTop="1">
      <c r="A9" s="11"/>
      <c r="B9" s="82" t="s">
        <v>66</v>
      </c>
      <c r="C9" s="108" t="s">
        <v>56</v>
      </c>
      <c r="D9" s="110" t="s">
        <v>65</v>
      </c>
      <c r="E9" s="32">
        <v>1</v>
      </c>
      <c r="F9" s="32">
        <v>1</v>
      </c>
      <c r="G9" s="52">
        <f aca="true" t="shared" si="0" ref="G9:G23">E9*$E$7+F9*$F$7</f>
        <v>5</v>
      </c>
      <c r="H9" s="32"/>
      <c r="I9" s="32"/>
      <c r="J9" s="52">
        <f aca="true" t="shared" si="1" ref="J9:J23">H9*$H$7+I9*$I$7</f>
        <v>0</v>
      </c>
      <c r="K9" s="32"/>
      <c r="L9" s="32"/>
      <c r="M9" s="52">
        <f aca="true" t="shared" si="2" ref="M9:M23">K9*$K$7+L9*$L$7</f>
        <v>0</v>
      </c>
      <c r="N9" s="32">
        <v>3</v>
      </c>
      <c r="O9" s="32">
        <v>2</v>
      </c>
      <c r="P9" s="52">
        <f aca="true" t="shared" si="3" ref="P9:P23">N9*$N$7+O9*$O$7</f>
        <v>5</v>
      </c>
      <c r="Q9" s="32"/>
      <c r="R9" s="32"/>
      <c r="S9" s="52">
        <f aca="true" t="shared" si="4" ref="S9:S23">Q9*$Q$7+R9*$R$7</f>
        <v>0</v>
      </c>
      <c r="T9" s="32"/>
      <c r="U9" s="56">
        <f aca="true" t="shared" si="5" ref="U9:U23">T9*$T$7</f>
        <v>0</v>
      </c>
      <c r="V9" s="32"/>
      <c r="W9" s="58">
        <f aca="true" t="shared" si="6" ref="W9:W23">V9*$V$7</f>
        <v>0</v>
      </c>
      <c r="X9" s="30">
        <f aca="true" t="shared" si="7" ref="X9:X19">G9+J9+M9+P9+S9+U9+W9</f>
        <v>10</v>
      </c>
      <c r="Y9" s="62" t="s">
        <v>88</v>
      </c>
      <c r="Z9" s="40"/>
      <c r="AA9" s="40"/>
      <c r="AB9" s="40"/>
    </row>
    <row r="10" spans="1:28" s="1" customFormat="1" ht="16.5" thickBot="1" thickTop="1">
      <c r="A10" s="11"/>
      <c r="B10" s="82" t="s">
        <v>67</v>
      </c>
      <c r="C10" s="111" t="s">
        <v>50</v>
      </c>
      <c r="D10" s="112" t="s">
        <v>31</v>
      </c>
      <c r="E10" s="32">
        <v>4</v>
      </c>
      <c r="F10" s="32">
        <v>2</v>
      </c>
      <c r="G10" s="52">
        <f t="shared" si="0"/>
        <v>26</v>
      </c>
      <c r="H10" s="32">
        <v>1</v>
      </c>
      <c r="I10" s="32">
        <v>3</v>
      </c>
      <c r="J10" s="52">
        <f t="shared" si="1"/>
        <v>-8</v>
      </c>
      <c r="K10" s="32">
        <v>4</v>
      </c>
      <c r="L10" s="32"/>
      <c r="M10" s="52">
        <f t="shared" si="2"/>
        <v>12</v>
      </c>
      <c r="N10" s="32">
        <v>2</v>
      </c>
      <c r="O10" s="32">
        <v>13</v>
      </c>
      <c r="P10" s="52">
        <f t="shared" si="3"/>
        <v>-55</v>
      </c>
      <c r="Q10" s="32">
        <v>4</v>
      </c>
      <c r="R10" s="32">
        <v>1</v>
      </c>
      <c r="S10" s="52">
        <f t="shared" si="4"/>
        <v>6</v>
      </c>
      <c r="T10" s="32">
        <v>1</v>
      </c>
      <c r="U10" s="56">
        <f t="shared" si="5"/>
        <v>5</v>
      </c>
      <c r="V10" s="32">
        <v>1</v>
      </c>
      <c r="W10" s="58">
        <f t="shared" si="6"/>
        <v>5</v>
      </c>
      <c r="X10" s="30">
        <f t="shared" si="7"/>
        <v>-9</v>
      </c>
      <c r="Y10" s="62" t="s">
        <v>34</v>
      </c>
      <c r="Z10" s="40"/>
      <c r="AA10" s="40"/>
      <c r="AB10" s="40"/>
    </row>
    <row r="11" spans="1:28" s="1" customFormat="1" ht="16.5" thickBot="1" thickTop="1">
      <c r="A11" s="11"/>
      <c r="B11" s="84" t="s">
        <v>68</v>
      </c>
      <c r="C11" s="111" t="s">
        <v>51</v>
      </c>
      <c r="D11" s="112" t="s">
        <v>52</v>
      </c>
      <c r="E11" s="32">
        <v>3</v>
      </c>
      <c r="F11" s="32">
        <v>2</v>
      </c>
      <c r="G11" s="52">
        <f>E11*$E$7+F11*$F$7</f>
        <v>18</v>
      </c>
      <c r="H11" s="32"/>
      <c r="I11" s="32"/>
      <c r="J11" s="52">
        <f>H11*$H$7+I11*$I$7</f>
        <v>0</v>
      </c>
      <c r="K11" s="32">
        <v>1</v>
      </c>
      <c r="L11" s="32">
        <v>1</v>
      </c>
      <c r="M11" s="52">
        <f>K11*$K$7+L11*$L$7</f>
        <v>11</v>
      </c>
      <c r="N11" s="32">
        <v>1</v>
      </c>
      <c r="O11" s="32">
        <v>5</v>
      </c>
      <c r="P11" s="52">
        <f>N11*$N$7+O11*$O$7</f>
        <v>-20</v>
      </c>
      <c r="Q11" s="32"/>
      <c r="R11" s="32"/>
      <c r="S11" s="52">
        <f>Q11*$Q$7+R11*$R$7</f>
        <v>0</v>
      </c>
      <c r="T11" s="32"/>
      <c r="U11" s="56">
        <f>T11*$T$7</f>
        <v>0</v>
      </c>
      <c r="V11" s="32">
        <v>1</v>
      </c>
      <c r="W11" s="58">
        <f>V11*$V$7</f>
        <v>5</v>
      </c>
      <c r="X11" s="30">
        <f>G11+J11+M11+P11+S11+U11+W11</f>
        <v>14</v>
      </c>
      <c r="Y11" s="62" t="s">
        <v>22</v>
      </c>
      <c r="Z11" s="40"/>
      <c r="AA11" s="40"/>
      <c r="AB11" s="40"/>
    </row>
    <row r="12" spans="1:28" s="1" customFormat="1" ht="16.5" thickBot="1" thickTop="1">
      <c r="A12" s="11"/>
      <c r="B12" s="82">
        <v>7</v>
      </c>
      <c r="C12" s="85" t="s">
        <v>36</v>
      </c>
      <c r="D12" s="86" t="s">
        <v>37</v>
      </c>
      <c r="E12" s="32">
        <v>1</v>
      </c>
      <c r="F12" s="32">
        <v>9</v>
      </c>
      <c r="G12" s="52">
        <f t="shared" si="0"/>
        <v>-19</v>
      </c>
      <c r="H12" s="32"/>
      <c r="I12" s="32"/>
      <c r="J12" s="52">
        <f>H12*$H$7+I12*$I$7</f>
        <v>0</v>
      </c>
      <c r="K12" s="32">
        <v>2</v>
      </c>
      <c r="L12" s="32">
        <v>1</v>
      </c>
      <c r="M12" s="52">
        <f>K12*$K$7+L12*$L$7</f>
        <v>14</v>
      </c>
      <c r="N12" s="32">
        <v>6</v>
      </c>
      <c r="O12" s="32">
        <v>3</v>
      </c>
      <c r="P12" s="52">
        <f>N12*$N$7+O12*$O$7</f>
        <v>15</v>
      </c>
      <c r="Q12" s="32"/>
      <c r="R12" s="32"/>
      <c r="S12" s="52">
        <f>Q12*$Q$7+R12*$R$7</f>
        <v>0</v>
      </c>
      <c r="T12" s="32"/>
      <c r="U12" s="56">
        <f>T12*$T$7</f>
        <v>0</v>
      </c>
      <c r="V12" s="32"/>
      <c r="W12" s="58">
        <f>V12*$V$7</f>
        <v>0</v>
      </c>
      <c r="X12" s="30">
        <f>G12+J12+M12+P12+S12+U12+W12</f>
        <v>10</v>
      </c>
      <c r="Y12" s="62" t="s">
        <v>88</v>
      </c>
      <c r="Z12" s="40"/>
      <c r="AA12" s="40"/>
      <c r="AB12" s="40"/>
    </row>
    <row r="13" spans="1:28" s="1" customFormat="1" ht="16.5" thickBot="1" thickTop="1">
      <c r="A13" s="11"/>
      <c r="B13" s="82" t="s">
        <v>69</v>
      </c>
      <c r="C13" s="108" t="s">
        <v>53</v>
      </c>
      <c r="D13" s="110" t="s">
        <v>54</v>
      </c>
      <c r="E13" s="32"/>
      <c r="F13" s="32">
        <v>4</v>
      </c>
      <c r="G13" s="52">
        <f t="shared" si="0"/>
        <v>-12</v>
      </c>
      <c r="H13" s="32">
        <v>1</v>
      </c>
      <c r="I13" s="32">
        <v>3</v>
      </c>
      <c r="J13" s="52">
        <f t="shared" si="1"/>
        <v>-8</v>
      </c>
      <c r="K13" s="32"/>
      <c r="L13" s="32">
        <v>3</v>
      </c>
      <c r="M13" s="52">
        <f t="shared" si="2"/>
        <v>24</v>
      </c>
      <c r="N13" s="32">
        <v>2</v>
      </c>
      <c r="O13" s="32">
        <v>4</v>
      </c>
      <c r="P13" s="52">
        <f t="shared" si="3"/>
        <v>-10</v>
      </c>
      <c r="Q13" s="32">
        <v>2</v>
      </c>
      <c r="R13" s="32">
        <v>5</v>
      </c>
      <c r="S13" s="52">
        <f t="shared" si="4"/>
        <v>-6</v>
      </c>
      <c r="T13" s="32">
        <v>3</v>
      </c>
      <c r="U13" s="56">
        <f t="shared" si="5"/>
        <v>15</v>
      </c>
      <c r="V13" s="32">
        <v>1</v>
      </c>
      <c r="W13" s="58">
        <f t="shared" si="6"/>
        <v>5</v>
      </c>
      <c r="X13" s="30">
        <f t="shared" si="7"/>
        <v>8</v>
      </c>
      <c r="Y13" s="62" t="s">
        <v>29</v>
      </c>
      <c r="Z13" s="40"/>
      <c r="AA13" s="40"/>
      <c r="AB13" s="40"/>
    </row>
    <row r="14" spans="1:28" s="1" customFormat="1" ht="16.5" thickBot="1" thickTop="1">
      <c r="A14" s="11"/>
      <c r="B14" s="82" t="s">
        <v>77</v>
      </c>
      <c r="C14" s="108" t="s">
        <v>53</v>
      </c>
      <c r="D14" s="110" t="s">
        <v>76</v>
      </c>
      <c r="E14" s="32"/>
      <c r="F14" s="32">
        <v>1</v>
      </c>
      <c r="G14" s="52">
        <f t="shared" si="0"/>
        <v>-3</v>
      </c>
      <c r="H14" s="32"/>
      <c r="I14" s="32"/>
      <c r="J14" s="52">
        <f t="shared" si="1"/>
        <v>0</v>
      </c>
      <c r="K14" s="32">
        <v>2</v>
      </c>
      <c r="L14" s="32"/>
      <c r="M14" s="52">
        <f t="shared" si="2"/>
        <v>6</v>
      </c>
      <c r="N14" s="32"/>
      <c r="O14" s="32">
        <v>2</v>
      </c>
      <c r="P14" s="52">
        <f t="shared" si="3"/>
        <v>-10</v>
      </c>
      <c r="Q14" s="32"/>
      <c r="R14" s="32"/>
      <c r="S14" s="52">
        <f t="shared" si="4"/>
        <v>0</v>
      </c>
      <c r="T14" s="32"/>
      <c r="U14" s="56">
        <f t="shared" si="5"/>
        <v>0</v>
      </c>
      <c r="V14" s="32">
        <v>1</v>
      </c>
      <c r="W14" s="58">
        <f t="shared" si="6"/>
        <v>5</v>
      </c>
      <c r="X14" s="30">
        <f t="shared" si="7"/>
        <v>-2</v>
      </c>
      <c r="Y14" s="62" t="s">
        <v>27</v>
      </c>
      <c r="Z14" s="40"/>
      <c r="AA14" s="40"/>
      <c r="AB14" s="40"/>
    </row>
    <row r="15" spans="1:28" s="1" customFormat="1" ht="16.5" thickBot="1" thickTop="1">
      <c r="A15" s="11"/>
      <c r="B15" s="82" t="s">
        <v>70</v>
      </c>
      <c r="C15" s="108" t="s">
        <v>63</v>
      </c>
      <c r="D15" s="109" t="s">
        <v>64</v>
      </c>
      <c r="E15" s="32"/>
      <c r="F15" s="32"/>
      <c r="G15" s="52">
        <f t="shared" si="0"/>
        <v>0</v>
      </c>
      <c r="H15" s="32"/>
      <c r="I15" s="32"/>
      <c r="J15" s="52">
        <f t="shared" si="1"/>
        <v>0</v>
      </c>
      <c r="K15" s="32"/>
      <c r="L15" s="32"/>
      <c r="M15" s="52">
        <f t="shared" si="2"/>
        <v>0</v>
      </c>
      <c r="N15" s="32"/>
      <c r="O15" s="32"/>
      <c r="P15" s="52">
        <f t="shared" si="3"/>
        <v>0</v>
      </c>
      <c r="Q15" s="32"/>
      <c r="R15" s="32"/>
      <c r="S15" s="52">
        <f t="shared" si="4"/>
        <v>0</v>
      </c>
      <c r="T15" s="32"/>
      <c r="U15" s="56">
        <f t="shared" si="5"/>
        <v>0</v>
      </c>
      <c r="V15" s="32"/>
      <c r="W15" s="58">
        <f t="shared" si="6"/>
        <v>0</v>
      </c>
      <c r="X15" s="30">
        <f t="shared" si="7"/>
        <v>0</v>
      </c>
      <c r="Y15" s="62" t="s">
        <v>33</v>
      </c>
      <c r="Z15" s="40"/>
      <c r="AA15" s="40"/>
      <c r="AB15" s="40"/>
    </row>
    <row r="16" spans="1:28" s="1" customFormat="1" ht="16.5" thickBot="1" thickTop="1">
      <c r="A16" s="11"/>
      <c r="B16" s="84" t="s">
        <v>71</v>
      </c>
      <c r="C16" s="111" t="s">
        <v>56</v>
      </c>
      <c r="D16" s="112" t="s">
        <v>55</v>
      </c>
      <c r="E16" s="32"/>
      <c r="F16" s="32"/>
      <c r="G16" s="52">
        <f>E16*$E$7+F16*$F$7</f>
        <v>0</v>
      </c>
      <c r="H16" s="32"/>
      <c r="I16" s="32"/>
      <c r="J16" s="52">
        <f>H16*$H$7+I16*$I$7</f>
        <v>0</v>
      </c>
      <c r="K16" s="32">
        <v>1</v>
      </c>
      <c r="L16" s="32"/>
      <c r="M16" s="52">
        <f>K16*$K$7+L16*$L$7</f>
        <v>3</v>
      </c>
      <c r="N16" s="32"/>
      <c r="O16" s="32">
        <v>7</v>
      </c>
      <c r="P16" s="52">
        <f>N16*$N$7+O16*$O$7</f>
        <v>-35</v>
      </c>
      <c r="Q16" s="32"/>
      <c r="R16" s="32">
        <v>3</v>
      </c>
      <c r="S16" s="52">
        <f>Q16*$Q$7+R16*$R$7</f>
        <v>-6</v>
      </c>
      <c r="T16" s="32"/>
      <c r="U16" s="56">
        <f>T16*$T$7</f>
        <v>0</v>
      </c>
      <c r="V16" s="32"/>
      <c r="W16" s="58">
        <f>V16*$V$7</f>
        <v>0</v>
      </c>
      <c r="X16" s="30">
        <f>G16+J16+M16+P16+S16+U16+W16</f>
        <v>-38</v>
      </c>
      <c r="Y16" s="62" t="s">
        <v>32</v>
      </c>
      <c r="Z16" s="40"/>
      <c r="AA16" s="40"/>
      <c r="AB16" s="40"/>
    </row>
    <row r="17" spans="1:28" s="1" customFormat="1" ht="16.5" thickBot="1" thickTop="1">
      <c r="A17" s="11"/>
      <c r="B17" s="82" t="s">
        <v>80</v>
      </c>
      <c r="C17" s="108" t="s">
        <v>78</v>
      </c>
      <c r="D17" s="109" t="s">
        <v>79</v>
      </c>
      <c r="E17" s="32"/>
      <c r="F17" s="32"/>
      <c r="G17" s="52">
        <f t="shared" si="0"/>
        <v>0</v>
      </c>
      <c r="H17" s="32"/>
      <c r="I17" s="32"/>
      <c r="J17" s="52">
        <f t="shared" si="1"/>
        <v>0</v>
      </c>
      <c r="K17" s="32"/>
      <c r="L17" s="32"/>
      <c r="M17" s="52">
        <f t="shared" si="2"/>
        <v>0</v>
      </c>
      <c r="N17" s="32"/>
      <c r="O17" s="32"/>
      <c r="P17" s="52">
        <f t="shared" si="3"/>
        <v>0</v>
      </c>
      <c r="Q17" s="32"/>
      <c r="R17" s="32"/>
      <c r="S17" s="52">
        <f t="shared" si="4"/>
        <v>0</v>
      </c>
      <c r="T17" s="32"/>
      <c r="U17" s="56">
        <f t="shared" si="5"/>
        <v>0</v>
      </c>
      <c r="V17" s="32"/>
      <c r="W17" s="58">
        <f t="shared" si="6"/>
        <v>0</v>
      </c>
      <c r="X17" s="30">
        <f t="shared" si="7"/>
        <v>0</v>
      </c>
      <c r="Y17" s="62" t="s">
        <v>33</v>
      </c>
      <c r="Z17" s="40"/>
      <c r="AA17" s="40"/>
      <c r="AB17" s="40"/>
    </row>
    <row r="18" spans="1:28" s="1" customFormat="1" ht="16.5" thickBot="1" thickTop="1">
      <c r="A18" s="11"/>
      <c r="B18" s="82" t="s">
        <v>72</v>
      </c>
      <c r="C18" s="108" t="s">
        <v>59</v>
      </c>
      <c r="D18" s="109" t="s">
        <v>60</v>
      </c>
      <c r="E18" s="32"/>
      <c r="F18" s="32"/>
      <c r="G18" s="52">
        <f t="shared" si="0"/>
        <v>0</v>
      </c>
      <c r="H18" s="32"/>
      <c r="I18" s="32"/>
      <c r="J18" s="52">
        <f t="shared" si="1"/>
        <v>0</v>
      </c>
      <c r="K18" s="32"/>
      <c r="L18" s="32"/>
      <c r="M18" s="52">
        <f t="shared" si="2"/>
        <v>0</v>
      </c>
      <c r="N18" s="32">
        <v>1</v>
      </c>
      <c r="O18" s="32">
        <v>2</v>
      </c>
      <c r="P18" s="52">
        <f t="shared" si="3"/>
        <v>-5</v>
      </c>
      <c r="Q18" s="32"/>
      <c r="R18" s="32"/>
      <c r="S18" s="52">
        <f t="shared" si="4"/>
        <v>0</v>
      </c>
      <c r="T18" s="32"/>
      <c r="U18" s="56">
        <f t="shared" si="5"/>
        <v>0</v>
      </c>
      <c r="V18" s="32"/>
      <c r="W18" s="58">
        <f t="shared" si="6"/>
        <v>0</v>
      </c>
      <c r="X18" s="30">
        <f t="shared" si="7"/>
        <v>-5</v>
      </c>
      <c r="Y18" s="62" t="s">
        <v>26</v>
      </c>
      <c r="Z18" s="40"/>
      <c r="AA18" s="40"/>
      <c r="AB18" s="40"/>
    </row>
    <row r="19" spans="1:28" s="1" customFormat="1" ht="16.5" thickBot="1" thickTop="1">
      <c r="A19" s="11"/>
      <c r="B19" s="82" t="s">
        <v>83</v>
      </c>
      <c r="C19" s="108" t="s">
        <v>81</v>
      </c>
      <c r="D19" s="109" t="s">
        <v>82</v>
      </c>
      <c r="E19" s="32"/>
      <c r="F19" s="32"/>
      <c r="G19" s="52">
        <f t="shared" si="0"/>
        <v>0</v>
      </c>
      <c r="H19" s="32"/>
      <c r="I19" s="32"/>
      <c r="J19" s="52">
        <f t="shared" si="1"/>
        <v>0</v>
      </c>
      <c r="K19" s="32">
        <v>1</v>
      </c>
      <c r="L19" s="32"/>
      <c r="M19" s="52">
        <f t="shared" si="2"/>
        <v>3</v>
      </c>
      <c r="N19" s="32"/>
      <c r="O19" s="32"/>
      <c r="P19" s="52">
        <f t="shared" si="3"/>
        <v>0</v>
      </c>
      <c r="Q19" s="32"/>
      <c r="R19" s="32"/>
      <c r="S19" s="52">
        <f t="shared" si="4"/>
        <v>0</v>
      </c>
      <c r="T19" s="32"/>
      <c r="U19" s="56">
        <f t="shared" si="5"/>
        <v>0</v>
      </c>
      <c r="V19" s="32"/>
      <c r="W19" s="58">
        <f t="shared" si="6"/>
        <v>0</v>
      </c>
      <c r="X19" s="30">
        <f t="shared" si="7"/>
        <v>3</v>
      </c>
      <c r="Y19" s="62" t="s">
        <v>30</v>
      </c>
      <c r="Z19" s="40"/>
      <c r="AA19" s="40"/>
      <c r="AB19" s="40"/>
    </row>
    <row r="20" spans="1:28" s="1" customFormat="1" ht="16.5" thickBot="1" thickTop="1">
      <c r="A20" s="11"/>
      <c r="B20" s="82">
        <v>15</v>
      </c>
      <c r="C20" s="85" t="s">
        <v>38</v>
      </c>
      <c r="D20" s="86" t="s">
        <v>39</v>
      </c>
      <c r="E20" s="32">
        <v>4</v>
      </c>
      <c r="F20" s="32">
        <v>9</v>
      </c>
      <c r="G20" s="52">
        <f t="shared" si="0"/>
        <v>5</v>
      </c>
      <c r="H20" s="32">
        <v>2</v>
      </c>
      <c r="I20" s="32">
        <v>3</v>
      </c>
      <c r="J20" s="52">
        <f t="shared" si="1"/>
        <v>-4</v>
      </c>
      <c r="K20" s="32">
        <v>2</v>
      </c>
      <c r="L20" s="32">
        <v>2</v>
      </c>
      <c r="M20" s="52">
        <f t="shared" si="2"/>
        <v>22</v>
      </c>
      <c r="N20" s="32">
        <v>3</v>
      </c>
      <c r="O20" s="32">
        <v>8</v>
      </c>
      <c r="P20" s="52">
        <f t="shared" si="3"/>
        <v>-25</v>
      </c>
      <c r="Q20" s="32">
        <v>3</v>
      </c>
      <c r="R20" s="32">
        <v>2</v>
      </c>
      <c r="S20" s="52">
        <f t="shared" si="4"/>
        <v>2</v>
      </c>
      <c r="T20" s="32"/>
      <c r="U20" s="56">
        <f t="shared" si="5"/>
        <v>0</v>
      </c>
      <c r="V20" s="32"/>
      <c r="W20" s="58">
        <f t="shared" si="6"/>
        <v>0</v>
      </c>
      <c r="X20" s="30">
        <f>G20+J20+M20+P20+S20+U20+W20</f>
        <v>0</v>
      </c>
      <c r="Y20" s="62" t="s">
        <v>25</v>
      </c>
      <c r="Z20" s="40"/>
      <c r="AA20" s="40"/>
      <c r="AB20" s="40"/>
    </row>
    <row r="21" spans="1:28" s="1" customFormat="1" ht="16.5" thickBot="1" thickTop="1">
      <c r="A21" s="11"/>
      <c r="B21" s="82" t="s">
        <v>73</v>
      </c>
      <c r="C21" s="108" t="s">
        <v>61</v>
      </c>
      <c r="D21" s="109" t="s">
        <v>62</v>
      </c>
      <c r="E21" s="32"/>
      <c r="F21" s="32">
        <v>1</v>
      </c>
      <c r="G21" s="52">
        <f t="shared" si="0"/>
        <v>-3</v>
      </c>
      <c r="H21" s="32"/>
      <c r="I21" s="32"/>
      <c r="J21" s="52">
        <f t="shared" si="1"/>
        <v>0</v>
      </c>
      <c r="K21" s="32">
        <v>1</v>
      </c>
      <c r="L21" s="32">
        <v>2</v>
      </c>
      <c r="M21" s="52">
        <f t="shared" si="2"/>
        <v>19</v>
      </c>
      <c r="N21" s="32">
        <v>1</v>
      </c>
      <c r="O21" s="32"/>
      <c r="P21" s="52">
        <f t="shared" si="3"/>
        <v>5</v>
      </c>
      <c r="Q21" s="32"/>
      <c r="R21" s="32"/>
      <c r="S21" s="52">
        <f t="shared" si="4"/>
        <v>0</v>
      </c>
      <c r="T21" s="32"/>
      <c r="U21" s="56">
        <f t="shared" si="5"/>
        <v>0</v>
      </c>
      <c r="V21" s="32"/>
      <c r="W21" s="58">
        <f t="shared" si="6"/>
        <v>0</v>
      </c>
      <c r="X21" s="30">
        <f>G21+J21+M21+P21+S21+U21+W21</f>
        <v>21</v>
      </c>
      <c r="Y21" s="62" t="s">
        <v>21</v>
      </c>
      <c r="Z21" s="40"/>
      <c r="AA21" s="40"/>
      <c r="AB21" s="40"/>
    </row>
    <row r="22" spans="1:28" s="1" customFormat="1" ht="16.5" thickBot="1" thickTop="1">
      <c r="A22" s="11"/>
      <c r="B22" s="82" t="s">
        <v>74</v>
      </c>
      <c r="C22" s="108" t="s">
        <v>57</v>
      </c>
      <c r="D22" s="109" t="s">
        <v>58</v>
      </c>
      <c r="E22" s="32"/>
      <c r="F22" s="32"/>
      <c r="G22" s="52">
        <f t="shared" si="0"/>
        <v>0</v>
      </c>
      <c r="H22" s="32"/>
      <c r="I22" s="32"/>
      <c r="J22" s="52">
        <f t="shared" si="1"/>
        <v>0</v>
      </c>
      <c r="K22" s="32"/>
      <c r="L22" s="32"/>
      <c r="M22" s="52">
        <f t="shared" si="2"/>
        <v>0</v>
      </c>
      <c r="N22" s="32"/>
      <c r="O22" s="32"/>
      <c r="P22" s="52">
        <f t="shared" si="3"/>
        <v>0</v>
      </c>
      <c r="Q22" s="32"/>
      <c r="R22" s="32"/>
      <c r="S22" s="52">
        <f t="shared" si="4"/>
        <v>0</v>
      </c>
      <c r="T22" s="32"/>
      <c r="U22" s="56">
        <f t="shared" si="5"/>
        <v>0</v>
      </c>
      <c r="V22" s="32"/>
      <c r="W22" s="58">
        <f t="shared" si="6"/>
        <v>0</v>
      </c>
      <c r="X22" s="30">
        <f>G22+J22+M22+P22+S22+U22+W22</f>
        <v>0</v>
      </c>
      <c r="Y22" s="62" t="s">
        <v>33</v>
      </c>
      <c r="Z22" s="40"/>
      <c r="AA22" s="40"/>
      <c r="AB22" s="40"/>
    </row>
    <row r="23" spans="1:28" ht="16.5" thickBot="1" thickTop="1">
      <c r="A23" s="12"/>
      <c r="B23" s="82" t="s">
        <v>75</v>
      </c>
      <c r="C23" s="108" t="s">
        <v>20</v>
      </c>
      <c r="D23" s="109" t="s">
        <v>49</v>
      </c>
      <c r="E23" s="32">
        <v>1</v>
      </c>
      <c r="F23" s="32">
        <v>2</v>
      </c>
      <c r="G23" s="52">
        <f t="shared" si="0"/>
        <v>2</v>
      </c>
      <c r="H23" s="32"/>
      <c r="I23" s="32">
        <v>2</v>
      </c>
      <c r="J23" s="52">
        <f t="shared" si="1"/>
        <v>-8</v>
      </c>
      <c r="K23" s="32">
        <v>4</v>
      </c>
      <c r="L23" s="32">
        <v>1</v>
      </c>
      <c r="M23" s="52">
        <f t="shared" si="2"/>
        <v>20</v>
      </c>
      <c r="N23" s="32">
        <v>2</v>
      </c>
      <c r="O23" s="32">
        <v>1</v>
      </c>
      <c r="P23" s="52">
        <f t="shared" si="3"/>
        <v>5</v>
      </c>
      <c r="Q23" s="32">
        <v>1</v>
      </c>
      <c r="R23" s="32">
        <v>2</v>
      </c>
      <c r="S23" s="52">
        <f t="shared" si="4"/>
        <v>-2</v>
      </c>
      <c r="T23" s="32">
        <v>1</v>
      </c>
      <c r="U23" s="56">
        <f t="shared" si="5"/>
        <v>5</v>
      </c>
      <c r="V23" s="32"/>
      <c r="W23" s="58">
        <f t="shared" si="6"/>
        <v>0</v>
      </c>
      <c r="X23" s="30">
        <f>G23+J23+M23+P23+S23+U23+W23</f>
        <v>22</v>
      </c>
      <c r="Y23" s="62" t="s">
        <v>28</v>
      </c>
      <c r="Z23" s="37"/>
      <c r="AA23" s="36"/>
      <c r="AB23" s="36"/>
    </row>
    <row r="24" spans="1:28" ht="16.5" thickBot="1" thickTop="1">
      <c r="A24" s="12"/>
      <c r="B24" s="70"/>
      <c r="C24" s="76"/>
      <c r="D24" s="68"/>
      <c r="E24" s="44"/>
      <c r="F24" s="41"/>
      <c r="G24" s="52"/>
      <c r="H24" s="44"/>
      <c r="I24" s="41"/>
      <c r="J24" s="52"/>
      <c r="K24" s="44"/>
      <c r="L24" s="41"/>
      <c r="M24" s="52"/>
      <c r="N24" s="44"/>
      <c r="O24" s="41"/>
      <c r="P24" s="52"/>
      <c r="Q24" s="44"/>
      <c r="R24" s="41"/>
      <c r="S24" s="52"/>
      <c r="T24" s="44"/>
      <c r="U24" s="56"/>
      <c r="V24" s="41"/>
      <c r="W24" s="59"/>
      <c r="X24" s="30"/>
      <c r="Y24" s="47"/>
      <c r="Z24" s="37"/>
      <c r="AA24" s="36"/>
      <c r="AB24" s="36"/>
    </row>
    <row r="25" spans="1:28" ht="16.5" thickBot="1" thickTop="1">
      <c r="A25" s="12"/>
      <c r="B25" s="71"/>
      <c r="C25" s="77"/>
      <c r="D25" s="69"/>
      <c r="E25" s="78">
        <f>SUM(E9:E23)</f>
        <v>14</v>
      </c>
      <c r="F25" s="78">
        <f>SUM(F9:F23)</f>
        <v>31</v>
      </c>
      <c r="G25" s="78"/>
      <c r="H25" s="78">
        <f>SUM(H9:H23)</f>
        <v>4</v>
      </c>
      <c r="I25" s="78">
        <f>SUM(I9:I23)</f>
        <v>11</v>
      </c>
      <c r="J25" s="78"/>
      <c r="K25" s="78">
        <f>SUM(K9:K23)</f>
        <v>18</v>
      </c>
      <c r="L25" s="78">
        <f>SUM(L9:L23)</f>
        <v>10</v>
      </c>
      <c r="M25" s="78"/>
      <c r="N25" s="78">
        <f>SUM(N9:N23)</f>
        <v>21</v>
      </c>
      <c r="O25" s="78">
        <f>SUM(O9:O23)</f>
        <v>47</v>
      </c>
      <c r="P25" s="78"/>
      <c r="Q25" s="78">
        <f>SUM(Q9:Q23)</f>
        <v>10</v>
      </c>
      <c r="R25" s="78">
        <f>SUM(R9:R23)</f>
        <v>13</v>
      </c>
      <c r="S25" s="78"/>
      <c r="T25" s="78">
        <f>SUM(T9:T23)</f>
        <v>5</v>
      </c>
      <c r="U25" s="78"/>
      <c r="V25" s="78">
        <f>SUM(V9:V23)</f>
        <v>4</v>
      </c>
      <c r="W25" s="78"/>
      <c r="X25" s="78">
        <f>SUM(X9:X23)</f>
        <v>34</v>
      </c>
      <c r="Y25" s="28"/>
      <c r="Z25" s="36"/>
      <c r="AA25" s="36"/>
      <c r="AB25" s="37"/>
    </row>
    <row r="26" spans="1:28" ht="15.75" thickTop="1">
      <c r="A26" s="5"/>
      <c r="B26" s="81"/>
      <c r="F26" s="49">
        <f>E25/(E25+F25)</f>
        <v>0.3111111111111111</v>
      </c>
      <c r="I26" s="49">
        <f>H25/(H25+I25)</f>
        <v>0.26666666666666666</v>
      </c>
      <c r="Z26" s="37"/>
      <c r="AA26" s="36"/>
      <c r="AB26" s="36"/>
    </row>
    <row r="27" spans="1:28" ht="15">
      <c r="A27" s="5"/>
      <c r="B27" s="114" t="s">
        <v>87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Z27" s="37"/>
      <c r="AA27" s="37"/>
      <c r="AB27" s="36"/>
    </row>
    <row r="28" ht="15">
      <c r="B28" s="61"/>
    </row>
  </sheetData>
  <sheetProtection/>
  <mergeCells count="13">
    <mergeCell ref="F4:J4"/>
    <mergeCell ref="B1:Y1"/>
    <mergeCell ref="B3:Y3"/>
    <mergeCell ref="E6:G6"/>
    <mergeCell ref="H6:J6"/>
    <mergeCell ref="K6:M6"/>
    <mergeCell ref="X6:X7"/>
    <mergeCell ref="Y6:Y7"/>
    <mergeCell ref="B27:L27"/>
    <mergeCell ref="N6:P6"/>
    <mergeCell ref="Q6:S6"/>
    <mergeCell ref="T6:U6"/>
    <mergeCell ref="V6:W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8"/>
  <sheetViews>
    <sheetView zoomScalePageLayoutView="0" workbookViewId="0" topLeftCell="A1">
      <selection activeCell="B27" sqref="B27:L27"/>
    </sheetView>
  </sheetViews>
  <sheetFormatPr defaultColWidth="9.140625" defaultRowHeight="15"/>
  <cols>
    <col min="1" max="1" width="1.28515625" style="0" customWidth="1"/>
    <col min="2" max="2" width="7.57421875" style="63" customWidth="1"/>
    <col min="3" max="3" width="8.28125" style="61" bestFit="1" customWidth="1"/>
    <col min="4" max="4" width="12.421875" style="60" bestFit="1" customWidth="1"/>
    <col min="5" max="5" width="5.7109375" style="35" customWidth="1"/>
    <col min="6" max="6" width="5.140625" style="1" customWidth="1"/>
    <col min="7" max="7" width="4.00390625" style="53" bestFit="1" customWidth="1"/>
    <col min="8" max="8" width="4.8515625" style="1" customWidth="1"/>
    <col min="9" max="9" width="5.28125" style="1" customWidth="1"/>
    <col min="10" max="10" width="3.7109375" style="24" bestFit="1" customWidth="1"/>
    <col min="11" max="11" width="5.00390625" style="3" customWidth="1"/>
    <col min="12" max="12" width="4.8515625" style="3" customWidth="1"/>
    <col min="13" max="13" width="4.00390625" style="24" bestFit="1" customWidth="1"/>
    <col min="14" max="14" width="5.57421875" style="1" customWidth="1"/>
    <col min="15" max="15" width="5.140625" style="1" customWidth="1"/>
    <col min="16" max="16" width="4.7109375" style="24" bestFit="1" customWidth="1"/>
    <col min="17" max="17" width="5.00390625" style="3" customWidth="1"/>
    <col min="18" max="18" width="4.28125" style="3" customWidth="1"/>
    <col min="19" max="19" width="3.57421875" style="24" customWidth="1"/>
    <col min="20" max="20" width="4.140625" style="3" customWidth="1"/>
    <col min="21" max="21" width="4.00390625" style="24" bestFit="1" customWidth="1"/>
    <col min="22" max="22" width="4.421875" style="0" customWidth="1"/>
    <col min="23" max="23" width="4.7109375" style="53" customWidth="1"/>
    <col min="24" max="24" width="6.28125" style="24" customWidth="1"/>
    <col min="25" max="25" width="7.7109375" style="24" customWidth="1"/>
  </cols>
  <sheetData>
    <row r="1" spans="2:25" ht="21">
      <c r="B1" s="88" t="s">
        <v>43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ht="15"/>
    <row r="3" spans="2:25" s="48" customFormat="1" ht="21">
      <c r="B3" s="105" t="s">
        <v>46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</row>
    <row r="4" spans="2:25" s="48" customFormat="1" ht="21">
      <c r="B4" s="80"/>
      <c r="C4" s="80"/>
      <c r="D4" s="80"/>
      <c r="E4" s="80"/>
      <c r="F4" s="90"/>
      <c r="G4" s="90"/>
      <c r="H4" s="90"/>
      <c r="I4" s="90"/>
      <c r="J4" s="9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</row>
    <row r="5" spans="3:28" ht="15.75" thickBot="1">
      <c r="C5" s="72"/>
      <c r="D5" s="64"/>
      <c r="E5" s="33"/>
      <c r="F5" s="9"/>
      <c r="G5" s="50"/>
      <c r="H5" s="9"/>
      <c r="I5" s="9"/>
      <c r="J5" s="25"/>
      <c r="K5" s="10"/>
      <c r="L5" s="10"/>
      <c r="M5" s="25"/>
      <c r="N5" s="9"/>
      <c r="O5" s="9"/>
      <c r="P5" s="25"/>
      <c r="Q5" s="10"/>
      <c r="R5" s="10"/>
      <c r="S5" s="25"/>
      <c r="T5" s="10"/>
      <c r="U5" s="25"/>
      <c r="V5" s="8"/>
      <c r="W5" s="50"/>
      <c r="X5" s="25"/>
      <c r="Y5" s="26"/>
      <c r="Z5" s="36"/>
      <c r="AA5" s="37"/>
      <c r="AB5" s="36"/>
    </row>
    <row r="6" spans="1:28" s="15" customFormat="1" ht="30.75" customHeight="1" thickTop="1">
      <c r="A6" s="13"/>
      <c r="B6" s="14"/>
      <c r="C6" s="73"/>
      <c r="D6" s="65" t="s">
        <v>0</v>
      </c>
      <c r="E6" s="100" t="s">
        <v>1</v>
      </c>
      <c r="F6" s="100"/>
      <c r="G6" s="99"/>
      <c r="H6" s="98" t="s">
        <v>2</v>
      </c>
      <c r="I6" s="100"/>
      <c r="J6" s="99"/>
      <c r="K6" s="98" t="s">
        <v>13</v>
      </c>
      <c r="L6" s="100"/>
      <c r="M6" s="99"/>
      <c r="N6" s="98" t="s">
        <v>14</v>
      </c>
      <c r="O6" s="100"/>
      <c r="P6" s="99"/>
      <c r="Q6" s="98" t="s">
        <v>17</v>
      </c>
      <c r="R6" s="100"/>
      <c r="S6" s="99"/>
      <c r="T6" s="98" t="s">
        <v>11</v>
      </c>
      <c r="U6" s="99"/>
      <c r="V6" s="100" t="s">
        <v>19</v>
      </c>
      <c r="W6" s="101"/>
      <c r="X6" s="102" t="s">
        <v>3</v>
      </c>
      <c r="Y6" s="104" t="s">
        <v>18</v>
      </c>
      <c r="Z6" s="38"/>
      <c r="AA6" s="38"/>
      <c r="AB6" s="38"/>
    </row>
    <row r="7" spans="1:28" s="23" customFormat="1" ht="15.75" thickBot="1">
      <c r="A7" s="16"/>
      <c r="B7" s="17"/>
      <c r="C7" s="74"/>
      <c r="D7" s="66"/>
      <c r="E7" s="34" t="s">
        <v>5</v>
      </c>
      <c r="F7" s="19" t="s">
        <v>12</v>
      </c>
      <c r="G7" s="20" t="s">
        <v>10</v>
      </c>
      <c r="H7" s="21" t="s">
        <v>15</v>
      </c>
      <c r="I7" s="19" t="s">
        <v>16</v>
      </c>
      <c r="J7" s="20" t="s">
        <v>10</v>
      </c>
      <c r="K7" s="21" t="s">
        <v>4</v>
      </c>
      <c r="L7" s="19" t="s">
        <v>5</v>
      </c>
      <c r="M7" s="20" t="s">
        <v>10</v>
      </c>
      <c r="N7" s="21" t="s">
        <v>6</v>
      </c>
      <c r="O7" s="19" t="s">
        <v>7</v>
      </c>
      <c r="P7" s="20" t="s">
        <v>10</v>
      </c>
      <c r="Q7" s="22" t="s">
        <v>8</v>
      </c>
      <c r="R7" s="18" t="s">
        <v>9</v>
      </c>
      <c r="S7" s="20" t="s">
        <v>10</v>
      </c>
      <c r="T7" s="43" t="s">
        <v>6</v>
      </c>
      <c r="U7" s="46" t="s">
        <v>10</v>
      </c>
      <c r="V7" s="43" t="s">
        <v>6</v>
      </c>
      <c r="W7" s="42" t="s">
        <v>10</v>
      </c>
      <c r="X7" s="103"/>
      <c r="Y7" s="87"/>
      <c r="Z7" s="39"/>
      <c r="AA7" s="39"/>
      <c r="AB7" s="39"/>
    </row>
    <row r="8" spans="1:28" s="1" customFormat="1" ht="16.5" thickBot="1" thickTop="1">
      <c r="A8" s="11"/>
      <c r="B8" s="2"/>
      <c r="C8" s="75"/>
      <c r="D8" s="67"/>
      <c r="E8" s="31"/>
      <c r="F8" s="7"/>
      <c r="G8" s="51"/>
      <c r="H8" s="6"/>
      <c r="I8" s="7"/>
      <c r="J8" s="54"/>
      <c r="K8" s="6"/>
      <c r="L8" s="7"/>
      <c r="M8" s="54"/>
      <c r="N8" s="6"/>
      <c r="O8" s="7"/>
      <c r="P8" s="54"/>
      <c r="Q8" s="6"/>
      <c r="R8" s="7"/>
      <c r="S8" s="54"/>
      <c r="T8" s="6"/>
      <c r="U8" s="55"/>
      <c r="V8" s="45"/>
      <c r="W8" s="57"/>
      <c r="X8" s="29"/>
      <c r="Y8" s="27"/>
      <c r="Z8" s="40"/>
      <c r="AA8" s="40"/>
      <c r="AB8" s="40"/>
    </row>
    <row r="9" spans="1:28" s="1" customFormat="1" ht="16.5" thickBot="1" thickTop="1">
      <c r="A9" s="11"/>
      <c r="B9" s="82" t="s">
        <v>66</v>
      </c>
      <c r="C9" s="108" t="s">
        <v>56</v>
      </c>
      <c r="D9" s="110" t="s">
        <v>65</v>
      </c>
      <c r="E9" s="32"/>
      <c r="F9" s="32">
        <v>1</v>
      </c>
      <c r="G9" s="52">
        <f aca="true" t="shared" si="0" ref="G9:G23">E9*$E$7+F9*$F$7</f>
        <v>-3</v>
      </c>
      <c r="H9" s="32"/>
      <c r="I9" s="32"/>
      <c r="J9" s="52">
        <f aca="true" t="shared" si="1" ref="J9:J23">H9*$H$7+I9*$I$7</f>
        <v>0</v>
      </c>
      <c r="K9" s="32">
        <v>1</v>
      </c>
      <c r="L9" s="32"/>
      <c r="M9" s="52">
        <f aca="true" t="shared" si="2" ref="M9:M23">K9*$K$7+L9*$L$7</f>
        <v>3</v>
      </c>
      <c r="N9" s="32">
        <v>1</v>
      </c>
      <c r="O9" s="32">
        <v>1</v>
      </c>
      <c r="P9" s="52">
        <f aca="true" t="shared" si="3" ref="P9:P23">N9*$N$7+O9*$O$7</f>
        <v>0</v>
      </c>
      <c r="Q9" s="32"/>
      <c r="R9" s="32">
        <v>1</v>
      </c>
      <c r="S9" s="52">
        <f aca="true" t="shared" si="4" ref="S9:S23">Q9*$Q$7+R9*$R$7</f>
        <v>-2</v>
      </c>
      <c r="T9" s="32">
        <v>1</v>
      </c>
      <c r="U9" s="56">
        <f aca="true" t="shared" si="5" ref="U9:U23">T9*$T$7</f>
        <v>5</v>
      </c>
      <c r="V9" s="32">
        <v>2</v>
      </c>
      <c r="W9" s="58">
        <f aca="true" t="shared" si="6" ref="W9:W23">V9*$V$7</f>
        <v>10</v>
      </c>
      <c r="X9" s="30">
        <f aca="true" t="shared" si="7" ref="X9:X19">G9+J9+M9+P9+S9+U9+W9</f>
        <v>13</v>
      </c>
      <c r="Y9" s="62" t="s">
        <v>23</v>
      </c>
      <c r="Z9" s="40"/>
      <c r="AA9" s="40"/>
      <c r="AB9" s="40"/>
    </row>
    <row r="10" spans="1:28" s="1" customFormat="1" ht="16.5" thickBot="1" thickTop="1">
      <c r="A10" s="11"/>
      <c r="B10" s="82" t="s">
        <v>67</v>
      </c>
      <c r="C10" s="111" t="s">
        <v>50</v>
      </c>
      <c r="D10" s="112" t="s">
        <v>31</v>
      </c>
      <c r="E10" s="32"/>
      <c r="F10" s="32">
        <v>6</v>
      </c>
      <c r="G10" s="52">
        <f t="shared" si="0"/>
        <v>-18</v>
      </c>
      <c r="H10" s="32"/>
      <c r="I10" s="32">
        <v>2</v>
      </c>
      <c r="J10" s="52">
        <f t="shared" si="1"/>
        <v>-8</v>
      </c>
      <c r="K10" s="32">
        <v>2</v>
      </c>
      <c r="L10" s="32"/>
      <c r="M10" s="52">
        <f t="shared" si="2"/>
        <v>6</v>
      </c>
      <c r="N10" s="32">
        <v>6</v>
      </c>
      <c r="O10" s="32">
        <v>5</v>
      </c>
      <c r="P10" s="52">
        <f t="shared" si="3"/>
        <v>5</v>
      </c>
      <c r="Q10" s="32">
        <v>5</v>
      </c>
      <c r="R10" s="32">
        <v>2</v>
      </c>
      <c r="S10" s="52">
        <f t="shared" si="4"/>
        <v>6</v>
      </c>
      <c r="T10" s="32"/>
      <c r="U10" s="56">
        <f t="shared" si="5"/>
        <v>0</v>
      </c>
      <c r="V10" s="32"/>
      <c r="W10" s="58">
        <f t="shared" si="6"/>
        <v>0</v>
      </c>
      <c r="X10" s="30">
        <f t="shared" si="7"/>
        <v>-9</v>
      </c>
      <c r="Y10" s="62" t="s">
        <v>89</v>
      </c>
      <c r="Z10" s="40"/>
      <c r="AA10" s="40"/>
      <c r="AB10" s="40"/>
    </row>
    <row r="11" spans="1:28" s="1" customFormat="1" ht="16.5" thickBot="1" thickTop="1">
      <c r="A11" s="11"/>
      <c r="B11" s="84" t="s">
        <v>68</v>
      </c>
      <c r="C11" s="111" t="s">
        <v>51</v>
      </c>
      <c r="D11" s="112" t="s">
        <v>52</v>
      </c>
      <c r="E11" s="32">
        <v>1</v>
      </c>
      <c r="F11" s="32">
        <v>1</v>
      </c>
      <c r="G11" s="52">
        <f>E11*$E$7+F11*$F$7</f>
        <v>5</v>
      </c>
      <c r="H11" s="32"/>
      <c r="I11" s="32"/>
      <c r="J11" s="52">
        <f>H11*$H$7+I11*$I$7</f>
        <v>0</v>
      </c>
      <c r="K11" s="32">
        <v>1</v>
      </c>
      <c r="L11" s="32"/>
      <c r="M11" s="52">
        <f>K11*$K$7+L11*$L$7</f>
        <v>3</v>
      </c>
      <c r="N11" s="32">
        <v>2</v>
      </c>
      <c r="O11" s="32">
        <v>5</v>
      </c>
      <c r="P11" s="52">
        <f>N11*$N$7+O11*$O$7</f>
        <v>-15</v>
      </c>
      <c r="Q11" s="32"/>
      <c r="R11" s="32">
        <v>1</v>
      </c>
      <c r="S11" s="52">
        <f>Q11*$Q$7+R11*$R$7</f>
        <v>-2</v>
      </c>
      <c r="T11" s="32"/>
      <c r="U11" s="56">
        <f>T11*$T$7</f>
        <v>0</v>
      </c>
      <c r="V11" s="32"/>
      <c r="W11" s="58">
        <f>V11*$V$7</f>
        <v>0</v>
      </c>
      <c r="X11" s="30">
        <f>G11+J11+M11+P11+S11+U11+W11</f>
        <v>-9</v>
      </c>
      <c r="Y11" s="62" t="s">
        <v>89</v>
      </c>
      <c r="Z11" s="40"/>
      <c r="AA11" s="40"/>
      <c r="AB11" s="40"/>
    </row>
    <row r="12" spans="1:28" s="1" customFormat="1" ht="16.5" thickBot="1" thickTop="1">
      <c r="A12" s="11"/>
      <c r="B12" s="82">
        <v>7</v>
      </c>
      <c r="C12" s="85" t="s">
        <v>36</v>
      </c>
      <c r="D12" s="86" t="s">
        <v>37</v>
      </c>
      <c r="E12" s="32">
        <v>3</v>
      </c>
      <c r="F12" s="32">
        <v>5</v>
      </c>
      <c r="G12" s="52">
        <f t="shared" si="0"/>
        <v>9</v>
      </c>
      <c r="H12" s="32">
        <v>1</v>
      </c>
      <c r="I12" s="32">
        <v>1</v>
      </c>
      <c r="J12" s="52">
        <f>H12*$H$7+I12*$I$7</f>
        <v>0</v>
      </c>
      <c r="K12" s="32">
        <v>1</v>
      </c>
      <c r="L12" s="32">
        <v>2</v>
      </c>
      <c r="M12" s="52">
        <f>K12*$K$7+L12*$L$7</f>
        <v>19</v>
      </c>
      <c r="N12" s="32">
        <v>4</v>
      </c>
      <c r="O12" s="32">
        <v>3</v>
      </c>
      <c r="P12" s="52">
        <f>N12*$N$7+O12*$O$7</f>
        <v>5</v>
      </c>
      <c r="Q12" s="32">
        <v>1</v>
      </c>
      <c r="R12" s="32"/>
      <c r="S12" s="52">
        <f>Q12*$Q$7+R12*$R$7</f>
        <v>2</v>
      </c>
      <c r="T12" s="32"/>
      <c r="U12" s="56">
        <f>T12*$T$7</f>
        <v>0</v>
      </c>
      <c r="V12" s="32">
        <v>1</v>
      </c>
      <c r="W12" s="58">
        <f>V12*$V$7</f>
        <v>5</v>
      </c>
      <c r="X12" s="30">
        <f>G12+J12+M12+P12+S12+U12+W12</f>
        <v>40</v>
      </c>
      <c r="Y12" s="62" t="s">
        <v>21</v>
      </c>
      <c r="Z12" s="40"/>
      <c r="AA12" s="40"/>
      <c r="AB12" s="40"/>
    </row>
    <row r="13" spans="1:28" s="1" customFormat="1" ht="16.5" thickBot="1" thickTop="1">
      <c r="A13" s="11"/>
      <c r="B13" s="82" t="s">
        <v>69</v>
      </c>
      <c r="C13" s="108" t="s">
        <v>53</v>
      </c>
      <c r="D13" s="110" t="s">
        <v>54</v>
      </c>
      <c r="E13" s="32">
        <v>1</v>
      </c>
      <c r="F13" s="32">
        <v>6</v>
      </c>
      <c r="G13" s="52">
        <f t="shared" si="0"/>
        <v>-10</v>
      </c>
      <c r="H13" s="32"/>
      <c r="I13" s="32"/>
      <c r="J13" s="52">
        <f t="shared" si="1"/>
        <v>0</v>
      </c>
      <c r="K13" s="32">
        <v>1</v>
      </c>
      <c r="L13" s="32">
        <v>1</v>
      </c>
      <c r="M13" s="52">
        <f t="shared" si="2"/>
        <v>11</v>
      </c>
      <c r="N13" s="32"/>
      <c r="O13" s="32">
        <v>2</v>
      </c>
      <c r="P13" s="52">
        <f t="shared" si="3"/>
        <v>-10</v>
      </c>
      <c r="Q13" s="32"/>
      <c r="R13" s="32"/>
      <c r="S13" s="52">
        <f t="shared" si="4"/>
        <v>0</v>
      </c>
      <c r="T13" s="32"/>
      <c r="U13" s="56">
        <f t="shared" si="5"/>
        <v>0</v>
      </c>
      <c r="V13" s="32"/>
      <c r="W13" s="58">
        <f t="shared" si="6"/>
        <v>0</v>
      </c>
      <c r="X13" s="30">
        <f t="shared" si="7"/>
        <v>-9</v>
      </c>
      <c r="Y13" s="62" t="s">
        <v>89</v>
      </c>
      <c r="Z13" s="40"/>
      <c r="AA13" s="40"/>
      <c r="AB13" s="40"/>
    </row>
    <row r="14" spans="1:28" s="1" customFormat="1" ht="16.5" thickBot="1" thickTop="1">
      <c r="A14" s="11"/>
      <c r="B14" s="82" t="s">
        <v>77</v>
      </c>
      <c r="C14" s="108" t="s">
        <v>53</v>
      </c>
      <c r="D14" s="110" t="s">
        <v>76</v>
      </c>
      <c r="E14" s="32"/>
      <c r="F14" s="32"/>
      <c r="G14" s="52">
        <f t="shared" si="0"/>
        <v>0</v>
      </c>
      <c r="H14" s="32"/>
      <c r="I14" s="32"/>
      <c r="J14" s="52">
        <f t="shared" si="1"/>
        <v>0</v>
      </c>
      <c r="K14" s="32"/>
      <c r="L14" s="32"/>
      <c r="M14" s="52">
        <f t="shared" si="2"/>
        <v>0</v>
      </c>
      <c r="N14" s="32">
        <v>2</v>
      </c>
      <c r="O14" s="32">
        <v>1</v>
      </c>
      <c r="P14" s="52">
        <f t="shared" si="3"/>
        <v>5</v>
      </c>
      <c r="Q14" s="32"/>
      <c r="R14" s="32"/>
      <c r="S14" s="52">
        <f t="shared" si="4"/>
        <v>0</v>
      </c>
      <c r="T14" s="32"/>
      <c r="U14" s="56">
        <f t="shared" si="5"/>
        <v>0</v>
      </c>
      <c r="V14" s="32"/>
      <c r="W14" s="58">
        <f t="shared" si="6"/>
        <v>0</v>
      </c>
      <c r="X14" s="30">
        <f t="shared" si="7"/>
        <v>5</v>
      </c>
      <c r="Y14" s="62" t="s">
        <v>29</v>
      </c>
      <c r="Z14" s="40"/>
      <c r="AA14" s="40"/>
      <c r="AB14" s="40"/>
    </row>
    <row r="15" spans="1:28" s="1" customFormat="1" ht="16.5" thickBot="1" thickTop="1">
      <c r="A15" s="11"/>
      <c r="B15" s="82" t="s">
        <v>70</v>
      </c>
      <c r="C15" s="108" t="s">
        <v>63</v>
      </c>
      <c r="D15" s="109" t="s">
        <v>64</v>
      </c>
      <c r="E15" s="32"/>
      <c r="F15" s="32"/>
      <c r="G15" s="52">
        <f t="shared" si="0"/>
        <v>0</v>
      </c>
      <c r="H15" s="32"/>
      <c r="I15" s="32"/>
      <c r="J15" s="52">
        <f t="shared" si="1"/>
        <v>0</v>
      </c>
      <c r="K15" s="32"/>
      <c r="L15" s="32"/>
      <c r="M15" s="52">
        <f t="shared" si="2"/>
        <v>0</v>
      </c>
      <c r="N15" s="32"/>
      <c r="O15" s="32"/>
      <c r="P15" s="52">
        <f t="shared" si="3"/>
        <v>0</v>
      </c>
      <c r="Q15" s="32"/>
      <c r="R15" s="32"/>
      <c r="S15" s="52">
        <f t="shared" si="4"/>
        <v>0</v>
      </c>
      <c r="T15" s="32"/>
      <c r="U15" s="56">
        <f t="shared" si="5"/>
        <v>0</v>
      </c>
      <c r="V15" s="32"/>
      <c r="W15" s="58">
        <f t="shared" si="6"/>
        <v>0</v>
      </c>
      <c r="X15" s="30">
        <f t="shared" si="7"/>
        <v>0</v>
      </c>
      <c r="Y15" s="62" t="s">
        <v>33</v>
      </c>
      <c r="Z15" s="40"/>
      <c r="AA15" s="40"/>
      <c r="AB15" s="40"/>
    </row>
    <row r="16" spans="1:28" s="1" customFormat="1" ht="16.5" thickBot="1" thickTop="1">
      <c r="A16" s="11"/>
      <c r="B16" s="84" t="s">
        <v>71</v>
      </c>
      <c r="C16" s="111" t="s">
        <v>56</v>
      </c>
      <c r="D16" s="112" t="s">
        <v>55</v>
      </c>
      <c r="E16" s="32">
        <v>1</v>
      </c>
      <c r="F16" s="32">
        <v>2</v>
      </c>
      <c r="G16" s="52">
        <f>E16*$E$7+F16*$F$7</f>
        <v>2</v>
      </c>
      <c r="H16" s="32"/>
      <c r="I16" s="32"/>
      <c r="J16" s="52">
        <f>H16*$H$7+I16*$I$7</f>
        <v>0</v>
      </c>
      <c r="K16" s="32"/>
      <c r="L16" s="32"/>
      <c r="M16" s="52">
        <f>K16*$K$7+L16*$L$7</f>
        <v>0</v>
      </c>
      <c r="N16" s="32">
        <v>1</v>
      </c>
      <c r="O16" s="32">
        <v>2</v>
      </c>
      <c r="P16" s="52">
        <f>N16*$N$7+O16*$O$7</f>
        <v>-5</v>
      </c>
      <c r="Q16" s="32">
        <v>1</v>
      </c>
      <c r="R16" s="32"/>
      <c r="S16" s="52">
        <f>Q16*$Q$7+R16*$R$7</f>
        <v>2</v>
      </c>
      <c r="T16" s="32"/>
      <c r="U16" s="56">
        <f>T16*$T$7</f>
        <v>0</v>
      </c>
      <c r="V16" s="32"/>
      <c r="W16" s="58">
        <f>V16*$V$7</f>
        <v>0</v>
      </c>
      <c r="X16" s="30">
        <f>G16+J16+M16+P16+S16+U16+W16</f>
        <v>-1</v>
      </c>
      <c r="Y16" s="62" t="s">
        <v>30</v>
      </c>
      <c r="Z16" s="40"/>
      <c r="AA16" s="40"/>
      <c r="AB16" s="40"/>
    </row>
    <row r="17" spans="1:28" s="1" customFormat="1" ht="16.5" thickBot="1" thickTop="1">
      <c r="A17" s="11"/>
      <c r="B17" s="82" t="s">
        <v>80</v>
      </c>
      <c r="C17" s="108" t="s">
        <v>78</v>
      </c>
      <c r="D17" s="109" t="s">
        <v>79</v>
      </c>
      <c r="E17" s="32"/>
      <c r="F17" s="32"/>
      <c r="G17" s="52">
        <f t="shared" si="0"/>
        <v>0</v>
      </c>
      <c r="H17" s="32"/>
      <c r="I17" s="32"/>
      <c r="J17" s="52">
        <f t="shared" si="1"/>
        <v>0</v>
      </c>
      <c r="K17" s="32"/>
      <c r="L17" s="32"/>
      <c r="M17" s="52">
        <f t="shared" si="2"/>
        <v>0</v>
      </c>
      <c r="N17" s="32"/>
      <c r="O17" s="32"/>
      <c r="P17" s="52">
        <f t="shared" si="3"/>
        <v>0</v>
      </c>
      <c r="Q17" s="32"/>
      <c r="R17" s="32"/>
      <c r="S17" s="52">
        <f t="shared" si="4"/>
        <v>0</v>
      </c>
      <c r="T17" s="32"/>
      <c r="U17" s="56">
        <f t="shared" si="5"/>
        <v>0</v>
      </c>
      <c r="V17" s="32"/>
      <c r="W17" s="58">
        <f t="shared" si="6"/>
        <v>0</v>
      </c>
      <c r="X17" s="30">
        <f t="shared" si="7"/>
        <v>0</v>
      </c>
      <c r="Y17" s="62" t="s">
        <v>33</v>
      </c>
      <c r="Z17" s="40"/>
      <c r="AA17" s="40"/>
      <c r="AB17" s="40"/>
    </row>
    <row r="18" spans="1:28" s="1" customFormat="1" ht="16.5" thickBot="1" thickTop="1">
      <c r="A18" s="11"/>
      <c r="B18" s="82" t="s">
        <v>72</v>
      </c>
      <c r="C18" s="108" t="s">
        <v>59</v>
      </c>
      <c r="D18" s="109" t="s">
        <v>60</v>
      </c>
      <c r="E18" s="32"/>
      <c r="F18" s="32">
        <v>1</v>
      </c>
      <c r="G18" s="52">
        <f t="shared" si="0"/>
        <v>-3</v>
      </c>
      <c r="H18" s="32"/>
      <c r="I18" s="32"/>
      <c r="J18" s="52">
        <f t="shared" si="1"/>
        <v>0</v>
      </c>
      <c r="K18" s="32"/>
      <c r="L18" s="32"/>
      <c r="M18" s="52">
        <f t="shared" si="2"/>
        <v>0</v>
      </c>
      <c r="N18" s="32">
        <v>1</v>
      </c>
      <c r="O18" s="32"/>
      <c r="P18" s="52">
        <f t="shared" si="3"/>
        <v>5</v>
      </c>
      <c r="Q18" s="32"/>
      <c r="R18" s="32"/>
      <c r="S18" s="52">
        <f t="shared" si="4"/>
        <v>0</v>
      </c>
      <c r="T18" s="32">
        <v>2</v>
      </c>
      <c r="U18" s="56">
        <f t="shared" si="5"/>
        <v>10</v>
      </c>
      <c r="V18" s="32"/>
      <c r="W18" s="58">
        <f t="shared" si="6"/>
        <v>0</v>
      </c>
      <c r="X18" s="30">
        <f t="shared" si="7"/>
        <v>12</v>
      </c>
      <c r="Y18" s="62" t="s">
        <v>24</v>
      </c>
      <c r="Z18" s="40"/>
      <c r="AA18" s="40"/>
      <c r="AB18" s="40"/>
    </row>
    <row r="19" spans="1:28" s="1" customFormat="1" ht="16.5" thickBot="1" thickTop="1">
      <c r="A19" s="11"/>
      <c r="B19" s="82" t="s">
        <v>83</v>
      </c>
      <c r="C19" s="108" t="s">
        <v>81</v>
      </c>
      <c r="D19" s="109" t="s">
        <v>82</v>
      </c>
      <c r="E19" s="32"/>
      <c r="F19" s="32"/>
      <c r="G19" s="52">
        <f t="shared" si="0"/>
        <v>0</v>
      </c>
      <c r="H19" s="32"/>
      <c r="I19" s="32"/>
      <c r="J19" s="52">
        <f t="shared" si="1"/>
        <v>0</v>
      </c>
      <c r="K19" s="32"/>
      <c r="L19" s="32"/>
      <c r="M19" s="52">
        <f t="shared" si="2"/>
        <v>0</v>
      </c>
      <c r="N19" s="32"/>
      <c r="O19" s="32">
        <v>1</v>
      </c>
      <c r="P19" s="52">
        <f t="shared" si="3"/>
        <v>-5</v>
      </c>
      <c r="Q19" s="32"/>
      <c r="R19" s="32"/>
      <c r="S19" s="52">
        <f t="shared" si="4"/>
        <v>0</v>
      </c>
      <c r="T19" s="32"/>
      <c r="U19" s="56">
        <f t="shared" si="5"/>
        <v>0</v>
      </c>
      <c r="V19" s="32"/>
      <c r="W19" s="58">
        <f t="shared" si="6"/>
        <v>0</v>
      </c>
      <c r="X19" s="30">
        <f t="shared" si="7"/>
        <v>-5</v>
      </c>
      <c r="Y19" s="62" t="s">
        <v>40</v>
      </c>
      <c r="Z19" s="40"/>
      <c r="AA19" s="40"/>
      <c r="AB19" s="40"/>
    </row>
    <row r="20" spans="1:28" s="1" customFormat="1" ht="16.5" thickBot="1" thickTop="1">
      <c r="A20" s="11"/>
      <c r="B20" s="82">
        <v>15</v>
      </c>
      <c r="C20" s="85" t="s">
        <v>38</v>
      </c>
      <c r="D20" s="86" t="s">
        <v>39</v>
      </c>
      <c r="E20" s="32">
        <v>4</v>
      </c>
      <c r="F20" s="32">
        <v>7</v>
      </c>
      <c r="G20" s="52">
        <f t="shared" si="0"/>
        <v>11</v>
      </c>
      <c r="H20" s="32">
        <v>3</v>
      </c>
      <c r="I20" s="32">
        <v>3</v>
      </c>
      <c r="J20" s="52">
        <f t="shared" si="1"/>
        <v>0</v>
      </c>
      <c r="K20" s="32">
        <v>2</v>
      </c>
      <c r="L20" s="32">
        <v>2</v>
      </c>
      <c r="M20" s="52">
        <f t="shared" si="2"/>
        <v>22</v>
      </c>
      <c r="N20" s="32">
        <v>1</v>
      </c>
      <c r="O20" s="32">
        <v>2</v>
      </c>
      <c r="P20" s="52">
        <f t="shared" si="3"/>
        <v>-5</v>
      </c>
      <c r="Q20" s="32">
        <v>3</v>
      </c>
      <c r="R20" s="32">
        <v>1</v>
      </c>
      <c r="S20" s="52">
        <f t="shared" si="4"/>
        <v>4</v>
      </c>
      <c r="T20" s="32">
        <v>2</v>
      </c>
      <c r="U20" s="56">
        <f t="shared" si="5"/>
        <v>10</v>
      </c>
      <c r="V20" s="32">
        <v>1</v>
      </c>
      <c r="W20" s="58">
        <f t="shared" si="6"/>
        <v>5</v>
      </c>
      <c r="X20" s="30">
        <f>G20+J20+M20+P20+S20+U20+W20</f>
        <v>47</v>
      </c>
      <c r="Y20" s="62" t="s">
        <v>28</v>
      </c>
      <c r="Z20" s="40"/>
      <c r="AA20" s="40"/>
      <c r="AB20" s="40"/>
    </row>
    <row r="21" spans="1:28" s="1" customFormat="1" ht="16.5" thickBot="1" thickTop="1">
      <c r="A21" s="11"/>
      <c r="B21" s="82" t="s">
        <v>73</v>
      </c>
      <c r="C21" s="108" t="s">
        <v>61</v>
      </c>
      <c r="D21" s="109" t="s">
        <v>62</v>
      </c>
      <c r="E21" s="32"/>
      <c r="F21" s="32"/>
      <c r="G21" s="52">
        <f t="shared" si="0"/>
        <v>0</v>
      </c>
      <c r="H21" s="32"/>
      <c r="I21" s="32"/>
      <c r="J21" s="52">
        <f t="shared" si="1"/>
        <v>0</v>
      </c>
      <c r="K21" s="32"/>
      <c r="L21" s="32"/>
      <c r="M21" s="52">
        <f t="shared" si="2"/>
        <v>0</v>
      </c>
      <c r="N21" s="32">
        <v>1</v>
      </c>
      <c r="O21" s="32">
        <v>2</v>
      </c>
      <c r="P21" s="52">
        <f t="shared" si="3"/>
        <v>-5</v>
      </c>
      <c r="Q21" s="32"/>
      <c r="R21" s="32"/>
      <c r="S21" s="52">
        <f t="shared" si="4"/>
        <v>0</v>
      </c>
      <c r="T21" s="32"/>
      <c r="U21" s="56">
        <f t="shared" si="5"/>
        <v>0</v>
      </c>
      <c r="V21" s="32"/>
      <c r="W21" s="58">
        <f t="shared" si="6"/>
        <v>0</v>
      </c>
      <c r="X21" s="30">
        <f>G21+J21+M21+P21+S21+U21+W21</f>
        <v>-5</v>
      </c>
      <c r="Y21" s="62" t="s">
        <v>40</v>
      </c>
      <c r="Z21" s="40"/>
      <c r="AA21" s="40"/>
      <c r="AB21" s="40"/>
    </row>
    <row r="22" spans="1:28" s="1" customFormat="1" ht="16.5" thickBot="1" thickTop="1">
      <c r="A22" s="11"/>
      <c r="B22" s="82" t="s">
        <v>74</v>
      </c>
      <c r="C22" s="108" t="s">
        <v>57</v>
      </c>
      <c r="D22" s="109" t="s">
        <v>58</v>
      </c>
      <c r="E22" s="32"/>
      <c r="F22" s="32"/>
      <c r="G22" s="52">
        <f t="shared" si="0"/>
        <v>0</v>
      </c>
      <c r="H22" s="32"/>
      <c r="I22" s="32"/>
      <c r="J22" s="52">
        <f t="shared" si="1"/>
        <v>0</v>
      </c>
      <c r="K22" s="32"/>
      <c r="L22" s="32"/>
      <c r="M22" s="52">
        <f t="shared" si="2"/>
        <v>0</v>
      </c>
      <c r="N22" s="32"/>
      <c r="O22" s="32"/>
      <c r="P22" s="52">
        <f t="shared" si="3"/>
        <v>0</v>
      </c>
      <c r="Q22" s="32"/>
      <c r="R22" s="32"/>
      <c r="S22" s="52">
        <f t="shared" si="4"/>
        <v>0</v>
      </c>
      <c r="T22" s="32"/>
      <c r="U22" s="56">
        <f t="shared" si="5"/>
        <v>0</v>
      </c>
      <c r="V22" s="32"/>
      <c r="W22" s="58">
        <f t="shared" si="6"/>
        <v>0</v>
      </c>
      <c r="X22" s="30">
        <f>G22+J22+M22+P22+S22+U22+W22</f>
        <v>0</v>
      </c>
      <c r="Y22" s="62" t="s">
        <v>33</v>
      </c>
      <c r="Z22" s="40"/>
      <c r="AA22" s="40"/>
      <c r="AB22" s="40"/>
    </row>
    <row r="23" spans="1:28" s="1" customFormat="1" ht="16.5" thickBot="1" thickTop="1">
      <c r="A23" s="11"/>
      <c r="B23" s="82" t="s">
        <v>75</v>
      </c>
      <c r="C23" s="108" t="s">
        <v>20</v>
      </c>
      <c r="D23" s="109" t="s">
        <v>49</v>
      </c>
      <c r="E23" s="32">
        <v>1</v>
      </c>
      <c r="F23" s="32">
        <v>3</v>
      </c>
      <c r="G23" s="52">
        <f t="shared" si="0"/>
        <v>-1</v>
      </c>
      <c r="H23" s="32"/>
      <c r="I23" s="32"/>
      <c r="J23" s="52">
        <f t="shared" si="1"/>
        <v>0</v>
      </c>
      <c r="K23" s="32">
        <v>5</v>
      </c>
      <c r="L23" s="32">
        <v>2</v>
      </c>
      <c r="M23" s="52">
        <f t="shared" si="2"/>
        <v>31</v>
      </c>
      <c r="N23" s="32">
        <v>4</v>
      </c>
      <c r="O23" s="32">
        <v>3</v>
      </c>
      <c r="P23" s="52">
        <f t="shared" si="3"/>
        <v>5</v>
      </c>
      <c r="Q23" s="32"/>
      <c r="R23" s="32"/>
      <c r="S23" s="52">
        <f t="shared" si="4"/>
        <v>0</v>
      </c>
      <c r="T23" s="32"/>
      <c r="U23" s="56">
        <f t="shared" si="5"/>
        <v>0</v>
      </c>
      <c r="V23" s="32"/>
      <c r="W23" s="58">
        <f t="shared" si="6"/>
        <v>0</v>
      </c>
      <c r="X23" s="30">
        <f>G23+J23+M23+P23+S23+U23+W23</f>
        <v>35</v>
      </c>
      <c r="Y23" s="62" t="s">
        <v>22</v>
      </c>
      <c r="Z23" s="40"/>
      <c r="AA23" s="40"/>
      <c r="AB23" s="40"/>
    </row>
    <row r="24" spans="1:28" s="1" customFormat="1" ht="16.5" thickBot="1" thickTop="1">
      <c r="A24" s="11"/>
      <c r="B24" s="70"/>
      <c r="C24" s="76"/>
      <c r="D24" s="68"/>
      <c r="E24" s="44"/>
      <c r="F24" s="41"/>
      <c r="G24" s="52"/>
      <c r="H24" s="44"/>
      <c r="I24" s="41"/>
      <c r="J24" s="52"/>
      <c r="K24" s="44"/>
      <c r="L24" s="41"/>
      <c r="M24" s="52"/>
      <c r="N24" s="44"/>
      <c r="O24" s="41"/>
      <c r="P24" s="52"/>
      <c r="Q24" s="44"/>
      <c r="R24" s="41"/>
      <c r="S24" s="52"/>
      <c r="T24" s="44"/>
      <c r="U24" s="56"/>
      <c r="V24" s="41"/>
      <c r="W24" s="59"/>
      <c r="X24" s="30"/>
      <c r="Y24" s="47"/>
      <c r="Z24" s="40"/>
      <c r="AA24" s="40"/>
      <c r="AB24" s="40"/>
    </row>
    <row r="25" spans="1:28" s="1" customFormat="1" ht="16.5" thickBot="1" thickTop="1">
      <c r="A25" s="11"/>
      <c r="B25" s="71"/>
      <c r="C25" s="77"/>
      <c r="D25" s="69"/>
      <c r="E25" s="78">
        <f>SUM(E9:E23)</f>
        <v>11</v>
      </c>
      <c r="F25" s="78">
        <f>SUM(F9:F23)</f>
        <v>32</v>
      </c>
      <c r="G25" s="78"/>
      <c r="H25" s="78">
        <f>SUM(H9:H23)</f>
        <v>4</v>
      </c>
      <c r="I25" s="78">
        <f>SUM(I9:I23)</f>
        <v>6</v>
      </c>
      <c r="J25" s="78"/>
      <c r="K25" s="78">
        <f>SUM(K9:K23)</f>
        <v>13</v>
      </c>
      <c r="L25" s="78">
        <f>SUM(L9:L23)</f>
        <v>7</v>
      </c>
      <c r="M25" s="78"/>
      <c r="N25" s="78">
        <f>SUM(N9:N23)</f>
        <v>23</v>
      </c>
      <c r="O25" s="78">
        <f>SUM(O9:O23)</f>
        <v>27</v>
      </c>
      <c r="P25" s="78"/>
      <c r="Q25" s="78">
        <f>SUM(Q9:Q23)</f>
        <v>10</v>
      </c>
      <c r="R25" s="78">
        <f>SUM(R9:R23)</f>
        <v>5</v>
      </c>
      <c r="S25" s="78"/>
      <c r="T25" s="78">
        <f>SUM(T9:T23)</f>
        <v>5</v>
      </c>
      <c r="U25" s="78"/>
      <c r="V25" s="78">
        <f>SUM(V9:V23)</f>
        <v>4</v>
      </c>
      <c r="W25" s="78"/>
      <c r="X25" s="78">
        <f>SUM(X9:X23)</f>
        <v>114</v>
      </c>
      <c r="Y25" s="28"/>
      <c r="Z25" s="40"/>
      <c r="AA25" s="40"/>
      <c r="AB25" s="40"/>
    </row>
    <row r="26" spans="1:28" s="1" customFormat="1" ht="15.75" thickTop="1">
      <c r="A26" s="4"/>
      <c r="B26" s="81"/>
      <c r="C26" s="61"/>
      <c r="D26" s="60"/>
      <c r="E26" s="35"/>
      <c r="F26" s="49">
        <f>E25/(E25+F25)</f>
        <v>0.2558139534883721</v>
      </c>
      <c r="G26" s="53"/>
      <c r="I26" s="49">
        <f>H25/(H25+I25)</f>
        <v>0.4</v>
      </c>
      <c r="J26" s="24"/>
      <c r="K26" s="3"/>
      <c r="L26" s="3"/>
      <c r="M26" s="24"/>
      <c r="P26" s="24"/>
      <c r="Q26" s="3"/>
      <c r="R26" s="3"/>
      <c r="S26" s="24"/>
      <c r="T26" s="3"/>
      <c r="U26" s="24"/>
      <c r="V26"/>
      <c r="W26" s="53"/>
      <c r="X26" s="24"/>
      <c r="Y26" s="24"/>
      <c r="Z26" s="40"/>
      <c r="AA26" s="40"/>
      <c r="AB26" s="40"/>
    </row>
    <row r="27" spans="1:28" ht="15">
      <c r="A27" s="5"/>
      <c r="B27" s="114" t="s">
        <v>87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Z27" s="37"/>
      <c r="AA27" s="37"/>
      <c r="AB27" s="36"/>
    </row>
    <row r="28" ht="15">
      <c r="B28" s="61"/>
    </row>
  </sheetData>
  <sheetProtection/>
  <mergeCells count="13">
    <mergeCell ref="T6:U6"/>
    <mergeCell ref="V6:W6"/>
    <mergeCell ref="X6:X7"/>
    <mergeCell ref="Y6:Y7"/>
    <mergeCell ref="F4:J4"/>
    <mergeCell ref="B1:Y1"/>
    <mergeCell ref="B3:Y3"/>
    <mergeCell ref="E6:G6"/>
    <mergeCell ref="H6:J6"/>
    <mergeCell ref="K6:M6"/>
    <mergeCell ref="N6:P6"/>
    <mergeCell ref="Q6:S6"/>
    <mergeCell ref="B27:L2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0"/>
  <sheetViews>
    <sheetView zoomScalePageLayoutView="0" workbookViewId="0" topLeftCell="A1">
      <selection activeCell="B27" sqref="B27:L27"/>
    </sheetView>
  </sheetViews>
  <sheetFormatPr defaultColWidth="9.140625" defaultRowHeight="15"/>
  <cols>
    <col min="1" max="1" width="1.421875" style="0" customWidth="1"/>
    <col min="2" max="2" width="7.57421875" style="0" customWidth="1"/>
    <col min="3" max="3" width="8.28125" style="0" customWidth="1"/>
    <col min="4" max="4" width="12.7109375" style="0" customWidth="1"/>
    <col min="5" max="6" width="5.7109375" style="0" customWidth="1"/>
    <col min="7" max="8" width="4.421875" style="0" customWidth="1"/>
    <col min="9" max="9" width="4.28125" style="0" customWidth="1"/>
    <col min="10" max="10" width="4.57421875" style="0" customWidth="1"/>
    <col min="11" max="11" width="4.8515625" style="0" customWidth="1"/>
    <col min="12" max="12" width="4.28125" style="0" customWidth="1"/>
    <col min="13" max="13" width="4.140625" style="0" customWidth="1"/>
    <col min="14" max="14" width="4.57421875" style="0" customWidth="1"/>
    <col min="15" max="15" width="4.28125" style="0" customWidth="1"/>
    <col min="16" max="16" width="4.57421875" style="0" customWidth="1"/>
    <col min="17" max="18" width="4.421875" style="0" customWidth="1"/>
    <col min="19" max="19" width="4.140625" style="0" customWidth="1"/>
    <col min="20" max="20" width="4.8515625" style="0" customWidth="1"/>
    <col min="21" max="22" width="5.00390625" style="0" customWidth="1"/>
    <col min="23" max="23" width="4.7109375" style="0" customWidth="1"/>
  </cols>
  <sheetData>
    <row r="1" spans="2:25" ht="21">
      <c r="B1" s="88" t="s">
        <v>43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2:25" ht="15">
      <c r="B2" s="63"/>
      <c r="C2" s="61"/>
      <c r="D2" s="60"/>
      <c r="E2" s="35"/>
      <c r="F2" s="1"/>
      <c r="G2" s="53"/>
      <c r="H2" s="1"/>
      <c r="I2" s="1"/>
      <c r="J2" s="24"/>
      <c r="K2" s="3"/>
      <c r="L2" s="3"/>
      <c r="M2" s="24"/>
      <c r="N2" s="1"/>
      <c r="O2" s="1"/>
      <c r="P2" s="24"/>
      <c r="Q2" s="3"/>
      <c r="R2" s="3"/>
      <c r="S2" s="24"/>
      <c r="T2" s="3"/>
      <c r="U2" s="24"/>
      <c r="W2" s="53"/>
      <c r="X2" s="24"/>
      <c r="Y2" s="24"/>
    </row>
    <row r="3" spans="1:25" ht="21">
      <c r="A3" s="48"/>
      <c r="B3" s="89" t="s">
        <v>47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</row>
    <row r="4" spans="1:25" ht="21">
      <c r="A4" s="48"/>
      <c r="B4" s="80"/>
      <c r="C4" s="80"/>
      <c r="D4" s="80"/>
      <c r="E4" s="80"/>
      <c r="F4" s="90"/>
      <c r="G4" s="90"/>
      <c r="H4" s="90"/>
      <c r="I4" s="90"/>
      <c r="J4" s="9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</row>
    <row r="5" spans="2:25" ht="15.75" thickBot="1">
      <c r="B5" s="63"/>
      <c r="C5" s="72"/>
      <c r="D5" s="64"/>
      <c r="E5" s="33"/>
      <c r="F5" s="9"/>
      <c r="G5" s="50"/>
      <c r="H5" s="9"/>
      <c r="I5" s="9"/>
      <c r="J5" s="25"/>
      <c r="K5" s="10"/>
      <c r="L5" s="10"/>
      <c r="M5" s="25"/>
      <c r="N5" s="9"/>
      <c r="O5" s="9"/>
      <c r="P5" s="25"/>
      <c r="Q5" s="10"/>
      <c r="R5" s="10"/>
      <c r="S5" s="25"/>
      <c r="T5" s="10"/>
      <c r="U5" s="25"/>
      <c r="V5" s="8"/>
      <c r="W5" s="50"/>
      <c r="X5" s="25"/>
      <c r="Y5" s="26"/>
    </row>
    <row r="6" spans="1:25" ht="30" customHeight="1" thickTop="1">
      <c r="A6" s="13"/>
      <c r="B6" s="14"/>
      <c r="C6" s="73"/>
      <c r="D6" s="65" t="s">
        <v>0</v>
      </c>
      <c r="E6" s="100" t="s">
        <v>1</v>
      </c>
      <c r="F6" s="100"/>
      <c r="G6" s="99"/>
      <c r="H6" s="98" t="s">
        <v>2</v>
      </c>
      <c r="I6" s="100"/>
      <c r="J6" s="99"/>
      <c r="K6" s="98" t="s">
        <v>13</v>
      </c>
      <c r="L6" s="100"/>
      <c r="M6" s="99"/>
      <c r="N6" s="98" t="s">
        <v>14</v>
      </c>
      <c r="O6" s="100"/>
      <c r="P6" s="99"/>
      <c r="Q6" s="98" t="s">
        <v>17</v>
      </c>
      <c r="R6" s="100"/>
      <c r="S6" s="99"/>
      <c r="T6" s="98" t="s">
        <v>11</v>
      </c>
      <c r="U6" s="99"/>
      <c r="V6" s="100" t="s">
        <v>19</v>
      </c>
      <c r="W6" s="101"/>
      <c r="X6" s="102" t="s">
        <v>3</v>
      </c>
      <c r="Y6" s="104" t="s">
        <v>18</v>
      </c>
    </row>
    <row r="7" spans="1:25" ht="16.5" customHeight="1" thickBot="1">
      <c r="A7" s="16"/>
      <c r="B7" s="17"/>
      <c r="C7" s="74"/>
      <c r="D7" s="66"/>
      <c r="E7" s="34" t="s">
        <v>5</v>
      </c>
      <c r="F7" s="19" t="s">
        <v>12</v>
      </c>
      <c r="G7" s="20" t="s">
        <v>10</v>
      </c>
      <c r="H7" s="21" t="s">
        <v>15</v>
      </c>
      <c r="I7" s="19" t="s">
        <v>16</v>
      </c>
      <c r="J7" s="20" t="s">
        <v>10</v>
      </c>
      <c r="K7" s="21" t="s">
        <v>4</v>
      </c>
      <c r="L7" s="19" t="s">
        <v>5</v>
      </c>
      <c r="M7" s="20" t="s">
        <v>10</v>
      </c>
      <c r="N7" s="21" t="s">
        <v>6</v>
      </c>
      <c r="O7" s="19" t="s">
        <v>7</v>
      </c>
      <c r="P7" s="20" t="s">
        <v>10</v>
      </c>
      <c r="Q7" s="22" t="s">
        <v>8</v>
      </c>
      <c r="R7" s="18" t="s">
        <v>9</v>
      </c>
      <c r="S7" s="20" t="s">
        <v>10</v>
      </c>
      <c r="T7" s="43" t="s">
        <v>6</v>
      </c>
      <c r="U7" s="46" t="s">
        <v>10</v>
      </c>
      <c r="V7" s="43" t="s">
        <v>6</v>
      </c>
      <c r="W7" s="42" t="s">
        <v>10</v>
      </c>
      <c r="X7" s="103"/>
      <c r="Y7" s="87"/>
    </row>
    <row r="8" spans="1:25" ht="16.5" thickBot="1" thickTop="1">
      <c r="A8" s="11"/>
      <c r="B8" s="2"/>
      <c r="C8" s="75"/>
      <c r="D8" s="67"/>
      <c r="E8" s="31"/>
      <c r="F8" s="7"/>
      <c r="G8" s="51"/>
      <c r="H8" s="6"/>
      <c r="I8" s="7"/>
      <c r="J8" s="54"/>
      <c r="K8" s="6"/>
      <c r="L8" s="7"/>
      <c r="M8" s="54"/>
      <c r="N8" s="6"/>
      <c r="O8" s="7"/>
      <c r="P8" s="54"/>
      <c r="Q8" s="6"/>
      <c r="R8" s="7"/>
      <c r="S8" s="54"/>
      <c r="T8" s="6"/>
      <c r="U8" s="55"/>
      <c r="V8" s="45"/>
      <c r="W8" s="57"/>
      <c r="X8" s="29"/>
      <c r="Y8" s="27"/>
    </row>
    <row r="9" spans="1:25" ht="16.5" thickBot="1" thickTop="1">
      <c r="A9" s="11"/>
      <c r="B9" s="82" t="s">
        <v>66</v>
      </c>
      <c r="C9" s="108" t="s">
        <v>56</v>
      </c>
      <c r="D9" s="110" t="s">
        <v>65</v>
      </c>
      <c r="E9" s="32"/>
      <c r="F9" s="32">
        <v>1</v>
      </c>
      <c r="G9" s="52">
        <f aca="true" t="shared" si="0" ref="G9:G23">E9*$E$7+F9*$F$7</f>
        <v>-3</v>
      </c>
      <c r="H9" s="32"/>
      <c r="I9" s="32"/>
      <c r="J9" s="52">
        <f aca="true" t="shared" si="1" ref="J9:J23">H9*$H$7+I9*$I$7</f>
        <v>0</v>
      </c>
      <c r="K9" s="32"/>
      <c r="L9" s="32"/>
      <c r="M9" s="52">
        <f aca="true" t="shared" si="2" ref="M9:M23">K9*$K$7+L9*$L$7</f>
        <v>0</v>
      </c>
      <c r="N9" s="32">
        <v>1</v>
      </c>
      <c r="O9" s="32">
        <v>4</v>
      </c>
      <c r="P9" s="52">
        <f aca="true" t="shared" si="3" ref="P9:P23">N9*$N$7+O9*$O$7</f>
        <v>-15</v>
      </c>
      <c r="Q9" s="32"/>
      <c r="R9" s="32">
        <v>1</v>
      </c>
      <c r="S9" s="52">
        <f aca="true" t="shared" si="4" ref="S9:S23">Q9*$Q$7+R9*$R$7</f>
        <v>-2</v>
      </c>
      <c r="T9" s="32"/>
      <c r="U9" s="56">
        <f aca="true" t="shared" si="5" ref="U9:U23">T9*$T$7</f>
        <v>0</v>
      </c>
      <c r="V9" s="32">
        <v>1</v>
      </c>
      <c r="W9" s="58">
        <f aca="true" t="shared" si="6" ref="W9:W23">V9*$V$7</f>
        <v>5</v>
      </c>
      <c r="X9" s="30">
        <f aca="true" t="shared" si="7" ref="X9:X19">G9+J9+M9+P9+S9+U9+W9</f>
        <v>-15</v>
      </c>
      <c r="Y9" s="62" t="s">
        <v>32</v>
      </c>
    </row>
    <row r="10" spans="1:25" ht="16.5" thickBot="1" thickTop="1">
      <c r="A10" s="11"/>
      <c r="B10" s="82" t="s">
        <v>67</v>
      </c>
      <c r="C10" s="111" t="s">
        <v>50</v>
      </c>
      <c r="D10" s="112" t="s">
        <v>31</v>
      </c>
      <c r="E10" s="32">
        <v>2</v>
      </c>
      <c r="F10" s="32">
        <v>3</v>
      </c>
      <c r="G10" s="52">
        <f t="shared" si="0"/>
        <v>7</v>
      </c>
      <c r="H10" s="32">
        <v>2</v>
      </c>
      <c r="I10" s="32">
        <v>8</v>
      </c>
      <c r="J10" s="52">
        <f t="shared" si="1"/>
        <v>-24</v>
      </c>
      <c r="K10" s="32">
        <v>5</v>
      </c>
      <c r="L10" s="32"/>
      <c r="M10" s="52">
        <f t="shared" si="2"/>
        <v>15</v>
      </c>
      <c r="N10" s="32">
        <v>3</v>
      </c>
      <c r="O10" s="32">
        <v>6</v>
      </c>
      <c r="P10" s="52">
        <f t="shared" si="3"/>
        <v>-15</v>
      </c>
      <c r="Q10" s="32">
        <v>6</v>
      </c>
      <c r="R10" s="32">
        <v>2</v>
      </c>
      <c r="S10" s="52">
        <f t="shared" si="4"/>
        <v>8</v>
      </c>
      <c r="T10" s="32"/>
      <c r="U10" s="56">
        <f t="shared" si="5"/>
        <v>0</v>
      </c>
      <c r="V10" s="32"/>
      <c r="W10" s="58">
        <f t="shared" si="6"/>
        <v>0</v>
      </c>
      <c r="X10" s="30">
        <f t="shared" si="7"/>
        <v>-9</v>
      </c>
      <c r="Y10" s="62" t="s">
        <v>34</v>
      </c>
    </row>
    <row r="11" spans="1:25" ht="16.5" thickBot="1" thickTop="1">
      <c r="A11" s="11"/>
      <c r="B11" s="84" t="s">
        <v>68</v>
      </c>
      <c r="C11" s="111" t="s">
        <v>51</v>
      </c>
      <c r="D11" s="112" t="s">
        <v>52</v>
      </c>
      <c r="E11" s="32">
        <v>1</v>
      </c>
      <c r="F11" s="32">
        <v>1</v>
      </c>
      <c r="G11" s="52">
        <f>E11*$E$7+F11*$F$7</f>
        <v>5</v>
      </c>
      <c r="H11" s="32">
        <v>2</v>
      </c>
      <c r="I11" s="32"/>
      <c r="J11" s="52">
        <f>H11*$H$7+I11*$I$7</f>
        <v>8</v>
      </c>
      <c r="K11" s="32">
        <v>1</v>
      </c>
      <c r="L11" s="32">
        <v>4</v>
      </c>
      <c r="M11" s="52">
        <f>K11*$K$7+L11*$L$7</f>
        <v>35</v>
      </c>
      <c r="N11" s="32">
        <v>3</v>
      </c>
      <c r="O11" s="32">
        <v>7</v>
      </c>
      <c r="P11" s="52">
        <f>N11*$N$7+O11*$O$7</f>
        <v>-20</v>
      </c>
      <c r="Q11" s="32">
        <v>1</v>
      </c>
      <c r="R11" s="32"/>
      <c r="S11" s="52">
        <f>Q11*$Q$7+R11*$R$7</f>
        <v>2</v>
      </c>
      <c r="T11" s="32"/>
      <c r="U11" s="56">
        <f>T11*$T$7</f>
        <v>0</v>
      </c>
      <c r="V11" s="32"/>
      <c r="W11" s="58">
        <f>V11*$V$7</f>
        <v>0</v>
      </c>
      <c r="X11" s="30">
        <f>G11+J11+M11+P11+S11+U11+W11</f>
        <v>30</v>
      </c>
      <c r="Y11" s="62" t="s">
        <v>28</v>
      </c>
    </row>
    <row r="12" spans="1:25" ht="16.5" thickBot="1" thickTop="1">
      <c r="A12" s="11"/>
      <c r="B12" s="82">
        <v>7</v>
      </c>
      <c r="C12" s="85" t="s">
        <v>36</v>
      </c>
      <c r="D12" s="86" t="s">
        <v>37</v>
      </c>
      <c r="E12" s="32">
        <v>4</v>
      </c>
      <c r="F12" s="32">
        <v>7</v>
      </c>
      <c r="G12" s="52">
        <f t="shared" si="0"/>
        <v>11</v>
      </c>
      <c r="H12" s="32"/>
      <c r="I12" s="32"/>
      <c r="J12" s="52">
        <f>H12*$H$7+I12*$I$7</f>
        <v>0</v>
      </c>
      <c r="K12" s="32">
        <v>1</v>
      </c>
      <c r="L12" s="32">
        <v>1</v>
      </c>
      <c r="M12" s="52">
        <f>K12*$K$7+L12*$L$7</f>
        <v>11</v>
      </c>
      <c r="N12" s="32">
        <v>9</v>
      </c>
      <c r="O12" s="32">
        <v>8</v>
      </c>
      <c r="P12" s="52">
        <f>N12*$N$7+O12*$O$7</f>
        <v>5</v>
      </c>
      <c r="Q12" s="32">
        <v>2</v>
      </c>
      <c r="R12" s="32">
        <v>1</v>
      </c>
      <c r="S12" s="52">
        <f>Q12*$Q$7+R12*$R$7</f>
        <v>2</v>
      </c>
      <c r="T12" s="32"/>
      <c r="U12" s="56">
        <f>T12*$T$7</f>
        <v>0</v>
      </c>
      <c r="V12" s="32"/>
      <c r="W12" s="58">
        <f>V12*$V$7</f>
        <v>0</v>
      </c>
      <c r="X12" s="30">
        <f>G12+J12+M12+P12+S12+U12+W12</f>
        <v>29</v>
      </c>
      <c r="Y12" s="62" t="s">
        <v>21</v>
      </c>
    </row>
    <row r="13" spans="1:25" ht="16.5" thickBot="1" thickTop="1">
      <c r="A13" s="11"/>
      <c r="B13" s="82" t="s">
        <v>69</v>
      </c>
      <c r="C13" s="108" t="s">
        <v>53</v>
      </c>
      <c r="D13" s="110" t="s">
        <v>54</v>
      </c>
      <c r="E13" s="32"/>
      <c r="F13" s="32">
        <v>1</v>
      </c>
      <c r="G13" s="52">
        <f t="shared" si="0"/>
        <v>-3</v>
      </c>
      <c r="H13" s="32">
        <v>1</v>
      </c>
      <c r="I13" s="32">
        <v>3</v>
      </c>
      <c r="J13" s="52">
        <f t="shared" si="1"/>
        <v>-8</v>
      </c>
      <c r="K13" s="32">
        <v>1</v>
      </c>
      <c r="L13" s="32">
        <v>1</v>
      </c>
      <c r="M13" s="52">
        <f t="shared" si="2"/>
        <v>11</v>
      </c>
      <c r="N13" s="32">
        <v>1</v>
      </c>
      <c r="O13" s="32">
        <v>1</v>
      </c>
      <c r="P13" s="52">
        <f t="shared" si="3"/>
        <v>0</v>
      </c>
      <c r="Q13" s="32">
        <v>3</v>
      </c>
      <c r="R13" s="32"/>
      <c r="S13" s="52">
        <f t="shared" si="4"/>
        <v>6</v>
      </c>
      <c r="T13" s="32">
        <v>1</v>
      </c>
      <c r="U13" s="56">
        <f t="shared" si="5"/>
        <v>5</v>
      </c>
      <c r="V13" s="32">
        <v>1</v>
      </c>
      <c r="W13" s="58">
        <f t="shared" si="6"/>
        <v>5</v>
      </c>
      <c r="X13" s="30">
        <f t="shared" si="7"/>
        <v>16</v>
      </c>
      <c r="Y13" s="62" t="s">
        <v>85</v>
      </c>
    </row>
    <row r="14" spans="1:25" ht="16.5" thickBot="1" thickTop="1">
      <c r="A14" s="11"/>
      <c r="B14" s="82" t="s">
        <v>77</v>
      </c>
      <c r="C14" s="108" t="s">
        <v>53</v>
      </c>
      <c r="D14" s="110" t="s">
        <v>76</v>
      </c>
      <c r="E14" s="32"/>
      <c r="F14" s="32"/>
      <c r="G14" s="52">
        <f t="shared" si="0"/>
        <v>0</v>
      </c>
      <c r="H14" s="32"/>
      <c r="I14" s="32"/>
      <c r="J14" s="52">
        <f t="shared" si="1"/>
        <v>0</v>
      </c>
      <c r="K14" s="32"/>
      <c r="L14" s="32"/>
      <c r="M14" s="52">
        <f t="shared" si="2"/>
        <v>0</v>
      </c>
      <c r="N14" s="32">
        <v>2</v>
      </c>
      <c r="O14" s="32">
        <v>2</v>
      </c>
      <c r="P14" s="52">
        <f t="shared" si="3"/>
        <v>0</v>
      </c>
      <c r="Q14" s="32"/>
      <c r="R14" s="32"/>
      <c r="S14" s="52">
        <f t="shared" si="4"/>
        <v>0</v>
      </c>
      <c r="T14" s="32"/>
      <c r="U14" s="56">
        <f t="shared" si="5"/>
        <v>0</v>
      </c>
      <c r="V14" s="32"/>
      <c r="W14" s="58">
        <f t="shared" si="6"/>
        <v>0</v>
      </c>
      <c r="X14" s="30">
        <f t="shared" si="7"/>
        <v>0</v>
      </c>
      <c r="Y14" s="62" t="s">
        <v>26</v>
      </c>
    </row>
    <row r="15" spans="1:25" ht="16.5" thickBot="1" thickTop="1">
      <c r="A15" s="11"/>
      <c r="B15" s="82" t="s">
        <v>70</v>
      </c>
      <c r="C15" s="108" t="s">
        <v>63</v>
      </c>
      <c r="D15" s="109" t="s">
        <v>64</v>
      </c>
      <c r="E15" s="32"/>
      <c r="F15" s="32"/>
      <c r="G15" s="52">
        <f t="shared" si="0"/>
        <v>0</v>
      </c>
      <c r="H15" s="32"/>
      <c r="I15" s="32"/>
      <c r="J15" s="52">
        <f t="shared" si="1"/>
        <v>0</v>
      </c>
      <c r="K15" s="32"/>
      <c r="L15" s="32"/>
      <c r="M15" s="52">
        <f t="shared" si="2"/>
        <v>0</v>
      </c>
      <c r="N15" s="32">
        <v>1</v>
      </c>
      <c r="O15" s="32"/>
      <c r="P15" s="52">
        <f t="shared" si="3"/>
        <v>5</v>
      </c>
      <c r="Q15" s="32"/>
      <c r="R15" s="32">
        <v>1</v>
      </c>
      <c r="S15" s="52">
        <f t="shared" si="4"/>
        <v>-2</v>
      </c>
      <c r="T15" s="32"/>
      <c r="U15" s="56">
        <f t="shared" si="5"/>
        <v>0</v>
      </c>
      <c r="V15" s="32"/>
      <c r="W15" s="58">
        <f t="shared" si="6"/>
        <v>0</v>
      </c>
      <c r="X15" s="30">
        <f t="shared" si="7"/>
        <v>3</v>
      </c>
      <c r="Y15" s="62" t="s">
        <v>27</v>
      </c>
    </row>
    <row r="16" spans="1:25" ht="16.5" thickBot="1" thickTop="1">
      <c r="A16" s="11"/>
      <c r="B16" s="84" t="s">
        <v>71</v>
      </c>
      <c r="C16" s="111" t="s">
        <v>56</v>
      </c>
      <c r="D16" s="112" t="s">
        <v>55</v>
      </c>
      <c r="E16" s="32">
        <v>2</v>
      </c>
      <c r="F16" s="32">
        <v>2</v>
      </c>
      <c r="G16" s="52">
        <f>E16*$E$7+F16*$F$7</f>
        <v>10</v>
      </c>
      <c r="H16" s="32"/>
      <c r="I16" s="32"/>
      <c r="J16" s="52">
        <f>H16*$H$7+I16*$I$7</f>
        <v>0</v>
      </c>
      <c r="K16" s="32">
        <v>1</v>
      </c>
      <c r="L16" s="32">
        <v>1</v>
      </c>
      <c r="M16" s="52">
        <f>K16*$K$7+L16*$L$7</f>
        <v>11</v>
      </c>
      <c r="N16" s="32">
        <v>3</v>
      </c>
      <c r="O16" s="32">
        <v>2</v>
      </c>
      <c r="P16" s="52">
        <f>N16*$N$7+O16*$O$7</f>
        <v>5</v>
      </c>
      <c r="Q16" s="32"/>
      <c r="R16" s="32"/>
      <c r="S16" s="52">
        <f>Q16*$Q$7+R16*$R$7</f>
        <v>0</v>
      </c>
      <c r="T16" s="32"/>
      <c r="U16" s="56">
        <f>T16*$T$7</f>
        <v>0</v>
      </c>
      <c r="V16" s="32"/>
      <c r="W16" s="58">
        <f>V16*$V$7</f>
        <v>0</v>
      </c>
      <c r="X16" s="30">
        <f>G16+J16+M16+P16+S16+U16+W16</f>
        <v>26</v>
      </c>
      <c r="Y16" s="62" t="s">
        <v>22</v>
      </c>
    </row>
    <row r="17" spans="1:25" ht="16.5" thickBot="1" thickTop="1">
      <c r="A17" s="11"/>
      <c r="B17" s="82" t="s">
        <v>80</v>
      </c>
      <c r="C17" s="108" t="s">
        <v>78</v>
      </c>
      <c r="D17" s="109" t="s">
        <v>79</v>
      </c>
      <c r="E17" s="32"/>
      <c r="F17" s="32"/>
      <c r="G17" s="52">
        <f t="shared" si="0"/>
        <v>0</v>
      </c>
      <c r="H17" s="32"/>
      <c r="I17" s="32"/>
      <c r="J17" s="52">
        <f t="shared" si="1"/>
        <v>0</v>
      </c>
      <c r="K17" s="32"/>
      <c r="L17" s="32"/>
      <c r="M17" s="52">
        <f t="shared" si="2"/>
        <v>0</v>
      </c>
      <c r="N17" s="32"/>
      <c r="O17" s="32"/>
      <c r="P17" s="52">
        <f t="shared" si="3"/>
        <v>0</v>
      </c>
      <c r="Q17" s="32"/>
      <c r="R17" s="32"/>
      <c r="S17" s="52">
        <f t="shared" si="4"/>
        <v>0</v>
      </c>
      <c r="T17" s="32"/>
      <c r="U17" s="56">
        <f t="shared" si="5"/>
        <v>0</v>
      </c>
      <c r="V17" s="32"/>
      <c r="W17" s="58">
        <f t="shared" si="6"/>
        <v>0</v>
      </c>
      <c r="X17" s="30">
        <f t="shared" si="7"/>
        <v>0</v>
      </c>
      <c r="Y17" s="62" t="s">
        <v>33</v>
      </c>
    </row>
    <row r="18" spans="1:25" ht="16.5" thickBot="1" thickTop="1">
      <c r="A18" s="11"/>
      <c r="B18" s="82" t="s">
        <v>72</v>
      </c>
      <c r="C18" s="108" t="s">
        <v>59</v>
      </c>
      <c r="D18" s="109" t="s">
        <v>60</v>
      </c>
      <c r="E18" s="32"/>
      <c r="F18" s="32"/>
      <c r="G18" s="52">
        <f t="shared" si="0"/>
        <v>0</v>
      </c>
      <c r="H18" s="32"/>
      <c r="I18" s="32"/>
      <c r="J18" s="52">
        <f t="shared" si="1"/>
        <v>0</v>
      </c>
      <c r="K18" s="32"/>
      <c r="L18" s="32"/>
      <c r="M18" s="52">
        <f t="shared" si="2"/>
        <v>0</v>
      </c>
      <c r="N18" s="32"/>
      <c r="O18" s="32"/>
      <c r="P18" s="52">
        <f t="shared" si="3"/>
        <v>0</v>
      </c>
      <c r="Q18" s="32"/>
      <c r="R18" s="32"/>
      <c r="S18" s="52">
        <f t="shared" si="4"/>
        <v>0</v>
      </c>
      <c r="T18" s="32"/>
      <c r="U18" s="56">
        <f t="shared" si="5"/>
        <v>0</v>
      </c>
      <c r="V18" s="32"/>
      <c r="W18" s="58">
        <f t="shared" si="6"/>
        <v>0</v>
      </c>
      <c r="X18" s="30">
        <f t="shared" si="7"/>
        <v>0</v>
      </c>
      <c r="Y18" s="62" t="s">
        <v>33</v>
      </c>
    </row>
    <row r="19" spans="1:25" ht="16.5" thickBot="1" thickTop="1">
      <c r="A19" s="11"/>
      <c r="B19" s="82" t="s">
        <v>83</v>
      </c>
      <c r="C19" s="108" t="s">
        <v>81</v>
      </c>
      <c r="D19" s="109" t="s">
        <v>82</v>
      </c>
      <c r="E19" s="32">
        <v>1</v>
      </c>
      <c r="F19" s="32">
        <v>2</v>
      </c>
      <c r="G19" s="52">
        <f t="shared" si="0"/>
        <v>2</v>
      </c>
      <c r="H19" s="32"/>
      <c r="I19" s="32"/>
      <c r="J19" s="52">
        <f t="shared" si="1"/>
        <v>0</v>
      </c>
      <c r="K19" s="32">
        <v>1</v>
      </c>
      <c r="L19" s="32">
        <v>1</v>
      </c>
      <c r="M19" s="52">
        <f t="shared" si="2"/>
        <v>11</v>
      </c>
      <c r="N19" s="32">
        <v>1</v>
      </c>
      <c r="O19" s="32"/>
      <c r="P19" s="52">
        <f t="shared" si="3"/>
        <v>5</v>
      </c>
      <c r="Q19" s="32"/>
      <c r="R19" s="32"/>
      <c r="S19" s="52">
        <f t="shared" si="4"/>
        <v>0</v>
      </c>
      <c r="T19" s="32">
        <v>1</v>
      </c>
      <c r="U19" s="56">
        <f t="shared" si="5"/>
        <v>5</v>
      </c>
      <c r="V19" s="32"/>
      <c r="W19" s="58">
        <f t="shared" si="6"/>
        <v>0</v>
      </c>
      <c r="X19" s="30">
        <f t="shared" si="7"/>
        <v>23</v>
      </c>
      <c r="Y19" s="62" t="s">
        <v>24</v>
      </c>
    </row>
    <row r="20" spans="1:25" ht="16.5" thickBot="1" thickTop="1">
      <c r="A20" s="11"/>
      <c r="B20" s="82">
        <v>15</v>
      </c>
      <c r="C20" s="85" t="s">
        <v>38</v>
      </c>
      <c r="D20" s="86" t="s">
        <v>39</v>
      </c>
      <c r="E20" s="32"/>
      <c r="F20" s="32">
        <v>2</v>
      </c>
      <c r="G20" s="52">
        <f t="shared" si="0"/>
        <v>-6</v>
      </c>
      <c r="H20" s="32">
        <v>3</v>
      </c>
      <c r="I20" s="32">
        <v>3</v>
      </c>
      <c r="J20" s="52">
        <f t="shared" si="1"/>
        <v>0</v>
      </c>
      <c r="K20" s="32">
        <v>4</v>
      </c>
      <c r="L20" s="32"/>
      <c r="M20" s="52">
        <f t="shared" si="2"/>
        <v>12</v>
      </c>
      <c r="N20" s="32">
        <v>5</v>
      </c>
      <c r="O20" s="32">
        <v>6</v>
      </c>
      <c r="P20" s="52">
        <f t="shared" si="3"/>
        <v>-5</v>
      </c>
      <c r="Q20" s="32">
        <v>5</v>
      </c>
      <c r="R20" s="32">
        <v>1</v>
      </c>
      <c r="S20" s="52">
        <f t="shared" si="4"/>
        <v>8</v>
      </c>
      <c r="T20" s="32"/>
      <c r="U20" s="56">
        <f t="shared" si="5"/>
        <v>0</v>
      </c>
      <c r="V20" s="32">
        <v>2</v>
      </c>
      <c r="W20" s="58">
        <f t="shared" si="6"/>
        <v>10</v>
      </c>
      <c r="X20" s="30">
        <f>G20+J20+M20+P20+S20+U20+W20</f>
        <v>19</v>
      </c>
      <c r="Y20" s="62" t="s">
        <v>29</v>
      </c>
    </row>
    <row r="21" spans="1:25" ht="16.5" thickBot="1" thickTop="1">
      <c r="A21" s="11"/>
      <c r="B21" s="82" t="s">
        <v>73</v>
      </c>
      <c r="C21" s="108" t="s">
        <v>61</v>
      </c>
      <c r="D21" s="109" t="s">
        <v>62</v>
      </c>
      <c r="E21" s="32"/>
      <c r="F21" s="32"/>
      <c r="G21" s="52">
        <f t="shared" si="0"/>
        <v>0</v>
      </c>
      <c r="H21" s="32"/>
      <c r="I21" s="32"/>
      <c r="J21" s="52">
        <f t="shared" si="1"/>
        <v>0</v>
      </c>
      <c r="K21" s="32">
        <v>1</v>
      </c>
      <c r="L21" s="32">
        <v>2</v>
      </c>
      <c r="M21" s="52">
        <f t="shared" si="2"/>
        <v>19</v>
      </c>
      <c r="N21" s="32">
        <v>1</v>
      </c>
      <c r="O21" s="32"/>
      <c r="P21" s="52">
        <f t="shared" si="3"/>
        <v>5</v>
      </c>
      <c r="Q21" s="32"/>
      <c r="R21" s="32"/>
      <c r="S21" s="52">
        <f t="shared" si="4"/>
        <v>0</v>
      </c>
      <c r="T21" s="32"/>
      <c r="U21" s="56">
        <f t="shared" si="5"/>
        <v>0</v>
      </c>
      <c r="V21" s="32"/>
      <c r="W21" s="58">
        <f t="shared" si="6"/>
        <v>0</v>
      </c>
      <c r="X21" s="30">
        <f>G21+J21+M21+P21+S21+U21+W21</f>
        <v>24</v>
      </c>
      <c r="Y21" s="62" t="s">
        <v>23</v>
      </c>
    </row>
    <row r="22" spans="1:25" ht="16.5" thickBot="1" thickTop="1">
      <c r="A22" s="11"/>
      <c r="B22" s="82" t="s">
        <v>74</v>
      </c>
      <c r="C22" s="108" t="s">
        <v>57</v>
      </c>
      <c r="D22" s="109" t="s">
        <v>58</v>
      </c>
      <c r="E22" s="32"/>
      <c r="F22" s="32"/>
      <c r="G22" s="52">
        <f t="shared" si="0"/>
        <v>0</v>
      </c>
      <c r="H22" s="32"/>
      <c r="I22" s="32"/>
      <c r="J22" s="52">
        <f t="shared" si="1"/>
        <v>0</v>
      </c>
      <c r="K22" s="32"/>
      <c r="L22" s="32"/>
      <c r="M22" s="52">
        <f t="shared" si="2"/>
        <v>0</v>
      </c>
      <c r="N22" s="32"/>
      <c r="O22" s="32"/>
      <c r="P22" s="52">
        <f t="shared" si="3"/>
        <v>0</v>
      </c>
      <c r="Q22" s="32"/>
      <c r="R22" s="32"/>
      <c r="S22" s="52">
        <f t="shared" si="4"/>
        <v>0</v>
      </c>
      <c r="T22" s="32"/>
      <c r="U22" s="56">
        <f t="shared" si="5"/>
        <v>0</v>
      </c>
      <c r="V22" s="32"/>
      <c r="W22" s="58">
        <f t="shared" si="6"/>
        <v>0</v>
      </c>
      <c r="X22" s="30">
        <f>G22+J22+M22+P22+S22+U22+W22</f>
        <v>0</v>
      </c>
      <c r="Y22" s="62" t="s">
        <v>33</v>
      </c>
    </row>
    <row r="23" spans="1:25" ht="16.5" thickBot="1" thickTop="1">
      <c r="A23" s="11"/>
      <c r="B23" s="82" t="s">
        <v>75</v>
      </c>
      <c r="C23" s="108" t="s">
        <v>20</v>
      </c>
      <c r="D23" s="109" t="s">
        <v>49</v>
      </c>
      <c r="E23" s="32"/>
      <c r="F23" s="32">
        <v>2</v>
      </c>
      <c r="G23" s="52">
        <f t="shared" si="0"/>
        <v>-6</v>
      </c>
      <c r="H23" s="32"/>
      <c r="I23" s="32"/>
      <c r="J23" s="52">
        <f t="shared" si="1"/>
        <v>0</v>
      </c>
      <c r="K23" s="32">
        <v>2</v>
      </c>
      <c r="L23" s="32">
        <v>1</v>
      </c>
      <c r="M23" s="52">
        <f t="shared" si="2"/>
        <v>14</v>
      </c>
      <c r="N23" s="32">
        <v>3</v>
      </c>
      <c r="O23" s="32">
        <v>1</v>
      </c>
      <c r="P23" s="52">
        <f t="shared" si="3"/>
        <v>10</v>
      </c>
      <c r="Q23" s="32"/>
      <c r="R23" s="32">
        <v>1</v>
      </c>
      <c r="S23" s="52">
        <f t="shared" si="4"/>
        <v>-2</v>
      </c>
      <c r="T23" s="32"/>
      <c r="U23" s="56">
        <f t="shared" si="5"/>
        <v>0</v>
      </c>
      <c r="V23" s="32"/>
      <c r="W23" s="58">
        <f t="shared" si="6"/>
        <v>0</v>
      </c>
      <c r="X23" s="30">
        <f>G23+J23+M23+P23+S23+U23+W23</f>
        <v>16</v>
      </c>
      <c r="Y23" s="62" t="s">
        <v>85</v>
      </c>
    </row>
    <row r="24" spans="1:25" ht="16.5" thickBot="1" thickTop="1">
      <c r="A24" s="11"/>
      <c r="B24" s="70"/>
      <c r="C24" s="76"/>
      <c r="D24" s="68"/>
      <c r="E24" s="44"/>
      <c r="F24" s="41"/>
      <c r="G24" s="52"/>
      <c r="H24" s="44"/>
      <c r="I24" s="41"/>
      <c r="J24" s="52"/>
      <c r="K24" s="44"/>
      <c r="L24" s="41"/>
      <c r="M24" s="52"/>
      <c r="N24" s="44"/>
      <c r="O24" s="41"/>
      <c r="P24" s="52"/>
      <c r="Q24" s="44"/>
      <c r="R24" s="41"/>
      <c r="S24" s="52"/>
      <c r="T24" s="44"/>
      <c r="U24" s="56"/>
      <c r="V24" s="41"/>
      <c r="W24" s="59"/>
      <c r="X24" s="30"/>
      <c r="Y24" s="47"/>
    </row>
    <row r="25" spans="1:25" ht="16.5" thickBot="1" thickTop="1">
      <c r="A25" s="11"/>
      <c r="B25" s="71"/>
      <c r="C25" s="77"/>
      <c r="D25" s="69"/>
      <c r="E25" s="78">
        <f>SUM(E9:E23)</f>
        <v>10</v>
      </c>
      <c r="F25" s="78">
        <f>SUM(F9:F23)</f>
        <v>21</v>
      </c>
      <c r="G25" s="78"/>
      <c r="H25" s="78">
        <f>SUM(H9:H23)</f>
        <v>8</v>
      </c>
      <c r="I25" s="78">
        <f>SUM(I9:I23)</f>
        <v>14</v>
      </c>
      <c r="J25" s="78"/>
      <c r="K25" s="78">
        <f>SUM(K9:K23)</f>
        <v>17</v>
      </c>
      <c r="L25" s="78">
        <f>SUM(L9:L23)</f>
        <v>11</v>
      </c>
      <c r="M25" s="78"/>
      <c r="N25" s="78">
        <f>SUM(N9:N23)</f>
        <v>33</v>
      </c>
      <c r="O25" s="78">
        <f>SUM(O9:O23)</f>
        <v>37</v>
      </c>
      <c r="P25" s="78"/>
      <c r="Q25" s="78">
        <f>SUM(Q9:Q23)</f>
        <v>17</v>
      </c>
      <c r="R25" s="78">
        <f>SUM(R9:R23)</f>
        <v>7</v>
      </c>
      <c r="S25" s="78"/>
      <c r="T25" s="78">
        <f>SUM(T9:T23)</f>
        <v>2</v>
      </c>
      <c r="U25" s="78"/>
      <c r="V25" s="78">
        <f>SUM(V9:V23)</f>
        <v>4</v>
      </c>
      <c r="W25" s="78"/>
      <c r="X25" s="78">
        <f>SUM(X9:X23)</f>
        <v>162</v>
      </c>
      <c r="Y25" s="28"/>
    </row>
    <row r="26" spans="1:25" ht="15.75" thickTop="1">
      <c r="A26" s="4"/>
      <c r="B26" s="81"/>
      <c r="C26" s="61"/>
      <c r="D26" s="60"/>
      <c r="E26" s="35"/>
      <c r="F26" s="49">
        <f>E25/(E25+F25)</f>
        <v>0.3225806451612903</v>
      </c>
      <c r="G26" s="53"/>
      <c r="H26" s="1"/>
      <c r="I26" s="49">
        <f>H25/(H25+I25)</f>
        <v>0.36363636363636365</v>
      </c>
      <c r="J26" s="24"/>
      <c r="K26" s="3"/>
      <c r="L26" s="3"/>
      <c r="M26" s="24"/>
      <c r="N26" s="1"/>
      <c r="O26" s="1"/>
      <c r="P26" s="24"/>
      <c r="Q26" s="3"/>
      <c r="R26" s="3"/>
      <c r="S26" s="24"/>
      <c r="T26" s="3"/>
      <c r="U26" s="24"/>
      <c r="W26" s="53"/>
      <c r="X26" s="24"/>
      <c r="Y26" s="24"/>
    </row>
    <row r="27" spans="1:25" ht="15">
      <c r="A27" s="5"/>
      <c r="B27" s="114" t="s">
        <v>87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24"/>
      <c r="N27" s="1"/>
      <c r="O27" s="1"/>
      <c r="P27" s="24"/>
      <c r="Q27" s="3"/>
      <c r="R27" s="3"/>
      <c r="S27" s="24"/>
      <c r="T27" s="3"/>
      <c r="U27" s="24"/>
      <c r="W27" s="53"/>
      <c r="X27" s="24"/>
      <c r="Y27" s="24"/>
    </row>
    <row r="28" spans="2:25" ht="15">
      <c r="B28" s="61"/>
      <c r="C28" s="61"/>
      <c r="D28" s="60"/>
      <c r="E28" s="35"/>
      <c r="F28" s="1"/>
      <c r="G28" s="53"/>
      <c r="H28" s="1"/>
      <c r="I28" s="1"/>
      <c r="J28" s="24"/>
      <c r="K28" s="3"/>
      <c r="L28" s="3"/>
      <c r="M28" s="24"/>
      <c r="N28" s="1"/>
      <c r="O28" s="1"/>
      <c r="P28" s="24"/>
      <c r="Q28" s="3"/>
      <c r="R28" s="3"/>
      <c r="S28" s="24"/>
      <c r="T28" s="3"/>
      <c r="U28" s="24"/>
      <c r="W28" s="53"/>
      <c r="X28" s="24"/>
      <c r="Y28" s="24"/>
    </row>
    <row r="29" spans="2:25" ht="15">
      <c r="B29" s="63"/>
      <c r="C29" s="61"/>
      <c r="D29" s="60"/>
      <c r="E29" s="35"/>
      <c r="F29" s="1"/>
      <c r="G29" s="53"/>
      <c r="H29" s="1"/>
      <c r="I29" s="1"/>
      <c r="J29" s="24"/>
      <c r="K29" s="3"/>
      <c r="L29" s="3"/>
      <c r="M29" s="24"/>
      <c r="N29" s="1"/>
      <c r="O29" s="1"/>
      <c r="P29" s="24"/>
      <c r="Q29" s="3"/>
      <c r="R29" s="3"/>
      <c r="S29" s="24"/>
      <c r="T29" s="3"/>
      <c r="U29" s="24"/>
      <c r="W29" s="53"/>
      <c r="X29" s="24"/>
      <c r="Y29" s="24"/>
    </row>
    <row r="30" ht="15">
      <c r="C30" s="61"/>
    </row>
  </sheetData>
  <sheetProtection/>
  <mergeCells count="13">
    <mergeCell ref="B1:Y1"/>
    <mergeCell ref="B3:Y3"/>
    <mergeCell ref="F4:J4"/>
    <mergeCell ref="E6:G6"/>
    <mergeCell ref="H6:J6"/>
    <mergeCell ref="K6:M6"/>
    <mergeCell ref="N6:P6"/>
    <mergeCell ref="Q6:S6"/>
    <mergeCell ref="T6:U6"/>
    <mergeCell ref="V6:W6"/>
    <mergeCell ref="X6:X7"/>
    <mergeCell ref="Y6:Y7"/>
    <mergeCell ref="B27:L27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9"/>
  <sheetViews>
    <sheetView zoomScalePageLayoutView="0" workbookViewId="0" topLeftCell="A3">
      <selection activeCell="Y11" sqref="Y11"/>
    </sheetView>
  </sheetViews>
  <sheetFormatPr defaultColWidth="9.140625" defaultRowHeight="15"/>
  <cols>
    <col min="1" max="1" width="1.421875" style="0" customWidth="1"/>
    <col min="2" max="2" width="7.8515625" style="0" customWidth="1"/>
    <col min="3" max="3" width="8.421875" style="0" customWidth="1"/>
    <col min="4" max="4" width="13.140625" style="0" customWidth="1"/>
    <col min="5" max="5" width="6.57421875" style="0" customWidth="1"/>
    <col min="6" max="6" width="6.2812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28125" style="0" customWidth="1"/>
    <col min="11" max="11" width="5.421875" style="0" customWidth="1"/>
    <col min="12" max="12" width="5.28125" style="0" customWidth="1"/>
    <col min="13" max="13" width="5.00390625" style="0" customWidth="1"/>
    <col min="14" max="14" width="4.8515625" style="0" customWidth="1"/>
    <col min="15" max="15" width="4.57421875" style="0" customWidth="1"/>
    <col min="16" max="16" width="6.421875" style="0" customWidth="1"/>
    <col min="17" max="17" width="5.00390625" style="0" customWidth="1"/>
    <col min="18" max="18" width="4.140625" style="0" customWidth="1"/>
    <col min="19" max="19" width="5.421875" style="0" customWidth="1"/>
    <col min="20" max="20" width="6.00390625" style="0" customWidth="1"/>
    <col min="21" max="21" width="5.421875" style="0" customWidth="1"/>
    <col min="22" max="22" width="4.8515625" style="0" customWidth="1"/>
    <col min="23" max="23" width="4.57421875" style="0" customWidth="1"/>
    <col min="24" max="24" width="7.421875" style="0" customWidth="1"/>
  </cols>
  <sheetData>
    <row r="1" spans="2:25" ht="21">
      <c r="B1" s="88" t="s">
        <v>43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2:25" ht="15">
      <c r="B2" s="63"/>
      <c r="C2" s="61"/>
      <c r="D2" s="60"/>
      <c r="E2" s="35"/>
      <c r="F2" s="1"/>
      <c r="G2" s="53"/>
      <c r="H2" s="1"/>
      <c r="I2" s="1"/>
      <c r="J2" s="24"/>
      <c r="K2" s="3"/>
      <c r="L2" s="3"/>
      <c r="M2" s="24"/>
      <c r="N2" s="1"/>
      <c r="O2" s="1"/>
      <c r="P2" s="24"/>
      <c r="Q2" s="3"/>
      <c r="R2" s="3"/>
      <c r="S2" s="24"/>
      <c r="T2" s="3"/>
      <c r="U2" s="24"/>
      <c r="W2" s="53"/>
      <c r="X2" s="24"/>
      <c r="Y2" s="24"/>
    </row>
    <row r="3" spans="1:25" ht="21">
      <c r="A3" s="48"/>
      <c r="B3" s="89" t="s">
        <v>48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</row>
    <row r="4" spans="1:25" ht="13.5" customHeight="1">
      <c r="A4" s="48"/>
      <c r="B4" s="80"/>
      <c r="C4" s="80"/>
      <c r="D4" s="80"/>
      <c r="E4" s="80"/>
      <c r="F4" s="90"/>
      <c r="G4" s="90"/>
      <c r="H4" s="90"/>
      <c r="I4" s="90"/>
      <c r="J4" s="9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</row>
    <row r="5" spans="2:25" ht="15.75" thickBot="1">
      <c r="B5" s="63"/>
      <c r="C5" s="72"/>
      <c r="D5" s="64"/>
      <c r="E5" s="33"/>
      <c r="F5" s="9"/>
      <c r="G5" s="50"/>
      <c r="H5" s="9"/>
      <c r="I5" s="9"/>
      <c r="J5" s="25"/>
      <c r="K5" s="10"/>
      <c r="L5" s="10"/>
      <c r="M5" s="25"/>
      <c r="N5" s="9"/>
      <c r="O5" s="9"/>
      <c r="P5" s="25"/>
      <c r="Q5" s="10"/>
      <c r="R5" s="10"/>
      <c r="S5" s="25"/>
      <c r="T5" s="10"/>
      <c r="U5" s="25"/>
      <c r="V5" s="8"/>
      <c r="W5" s="50"/>
      <c r="X5" s="25"/>
      <c r="Y5" s="26"/>
    </row>
    <row r="6" spans="1:25" ht="36.75" customHeight="1" thickTop="1">
      <c r="A6" s="13"/>
      <c r="B6" s="14"/>
      <c r="C6" s="73"/>
      <c r="D6" s="65" t="s">
        <v>0</v>
      </c>
      <c r="E6" s="100" t="s">
        <v>1</v>
      </c>
      <c r="F6" s="100"/>
      <c r="G6" s="99"/>
      <c r="H6" s="98" t="s">
        <v>2</v>
      </c>
      <c r="I6" s="100"/>
      <c r="J6" s="99"/>
      <c r="K6" s="98" t="s">
        <v>13</v>
      </c>
      <c r="L6" s="100"/>
      <c r="M6" s="99"/>
      <c r="N6" s="98" t="s">
        <v>14</v>
      </c>
      <c r="O6" s="100"/>
      <c r="P6" s="99"/>
      <c r="Q6" s="98" t="s">
        <v>17</v>
      </c>
      <c r="R6" s="100"/>
      <c r="S6" s="99"/>
      <c r="T6" s="98" t="s">
        <v>11</v>
      </c>
      <c r="U6" s="99"/>
      <c r="V6" s="100" t="s">
        <v>19</v>
      </c>
      <c r="W6" s="101"/>
      <c r="X6" s="102" t="s">
        <v>3</v>
      </c>
      <c r="Y6" s="104" t="s">
        <v>18</v>
      </c>
    </row>
    <row r="7" spans="1:25" ht="15.75" thickBot="1">
      <c r="A7" s="16"/>
      <c r="B7" s="17"/>
      <c r="C7" s="74"/>
      <c r="D7" s="66"/>
      <c r="E7" s="34" t="s">
        <v>5</v>
      </c>
      <c r="F7" s="19" t="s">
        <v>12</v>
      </c>
      <c r="G7" s="20" t="s">
        <v>10</v>
      </c>
      <c r="H7" s="21" t="s">
        <v>15</v>
      </c>
      <c r="I7" s="19" t="s">
        <v>16</v>
      </c>
      <c r="J7" s="20" t="s">
        <v>10</v>
      </c>
      <c r="K7" s="21" t="s">
        <v>4</v>
      </c>
      <c r="L7" s="19" t="s">
        <v>5</v>
      </c>
      <c r="M7" s="20" t="s">
        <v>10</v>
      </c>
      <c r="N7" s="21" t="s">
        <v>6</v>
      </c>
      <c r="O7" s="19" t="s">
        <v>7</v>
      </c>
      <c r="P7" s="20" t="s">
        <v>10</v>
      </c>
      <c r="Q7" s="22" t="s">
        <v>8</v>
      </c>
      <c r="R7" s="18" t="s">
        <v>9</v>
      </c>
      <c r="S7" s="20" t="s">
        <v>10</v>
      </c>
      <c r="T7" s="43" t="s">
        <v>6</v>
      </c>
      <c r="U7" s="46" t="s">
        <v>10</v>
      </c>
      <c r="V7" s="43" t="s">
        <v>6</v>
      </c>
      <c r="W7" s="42" t="s">
        <v>10</v>
      </c>
      <c r="X7" s="103"/>
      <c r="Y7" s="87"/>
    </row>
    <row r="8" spans="1:25" ht="16.5" thickBot="1" thickTop="1">
      <c r="A8" s="11"/>
      <c r="B8" s="2"/>
      <c r="C8" s="75"/>
      <c r="D8" s="67"/>
      <c r="E8" s="31"/>
      <c r="F8" s="7"/>
      <c r="G8" s="51"/>
      <c r="H8" s="6"/>
      <c r="I8" s="7"/>
      <c r="J8" s="54"/>
      <c r="K8" s="6"/>
      <c r="L8" s="7"/>
      <c r="M8" s="54"/>
      <c r="N8" s="6"/>
      <c r="O8" s="7"/>
      <c r="P8" s="54"/>
      <c r="Q8" s="6"/>
      <c r="R8" s="7"/>
      <c r="S8" s="54"/>
      <c r="T8" s="6"/>
      <c r="U8" s="55"/>
      <c r="V8" s="45"/>
      <c r="W8" s="57"/>
      <c r="X8" s="29"/>
      <c r="Y8" s="27"/>
    </row>
    <row r="9" spans="1:25" ht="16.5" thickBot="1" thickTop="1">
      <c r="A9" s="11"/>
      <c r="B9" s="82" t="s">
        <v>66</v>
      </c>
      <c r="C9" s="108" t="s">
        <v>56</v>
      </c>
      <c r="D9" s="110" t="s">
        <v>65</v>
      </c>
      <c r="E9" s="32"/>
      <c r="F9" s="32">
        <v>5</v>
      </c>
      <c r="G9" s="52">
        <f aca="true" t="shared" si="0" ref="G9:G23">E9*$E$7+F9*$F$7</f>
        <v>-15</v>
      </c>
      <c r="H9" s="32"/>
      <c r="I9" s="32"/>
      <c r="J9" s="52">
        <f aca="true" t="shared" si="1" ref="J9:J23">H9*$H$7+I9*$I$7</f>
        <v>0</v>
      </c>
      <c r="K9" s="32"/>
      <c r="L9" s="32">
        <v>1</v>
      </c>
      <c r="M9" s="52">
        <f aca="true" t="shared" si="2" ref="M9:M23">K9*$K$7+L9*$L$7</f>
        <v>8</v>
      </c>
      <c r="N9" s="32">
        <v>4</v>
      </c>
      <c r="O9" s="32">
        <v>5</v>
      </c>
      <c r="P9" s="52">
        <f aca="true" t="shared" si="3" ref="P9:P23">N9*$N$7+O9*$O$7</f>
        <v>-5</v>
      </c>
      <c r="Q9" s="32"/>
      <c r="R9" s="32"/>
      <c r="S9" s="52">
        <f aca="true" t="shared" si="4" ref="S9:S23">Q9*$Q$7+R9*$R$7</f>
        <v>0</v>
      </c>
      <c r="T9" s="32"/>
      <c r="U9" s="56">
        <f aca="true" t="shared" si="5" ref="U9:U23">T9*$T$7</f>
        <v>0</v>
      </c>
      <c r="V9" s="32"/>
      <c r="W9" s="58">
        <f aca="true" t="shared" si="6" ref="W9:W23">V9*$V$7</f>
        <v>0</v>
      </c>
      <c r="X9" s="30">
        <f aca="true" t="shared" si="7" ref="X9:X19">G9+J9+M9+P9+S9+U9+W9</f>
        <v>-12</v>
      </c>
      <c r="Y9" s="62" t="s">
        <v>34</v>
      </c>
    </row>
    <row r="10" spans="1:25" ht="16.5" thickBot="1" thickTop="1">
      <c r="A10" s="11"/>
      <c r="B10" s="82" t="s">
        <v>67</v>
      </c>
      <c r="C10" s="111" t="s">
        <v>50</v>
      </c>
      <c r="D10" s="112" t="s">
        <v>31</v>
      </c>
      <c r="E10" s="32"/>
      <c r="F10" s="32"/>
      <c r="G10" s="52">
        <f t="shared" si="0"/>
        <v>0</v>
      </c>
      <c r="H10" s="32"/>
      <c r="I10" s="32"/>
      <c r="J10" s="52">
        <f t="shared" si="1"/>
        <v>0</v>
      </c>
      <c r="K10" s="32">
        <v>1</v>
      </c>
      <c r="L10" s="32">
        <v>1</v>
      </c>
      <c r="M10" s="52">
        <f t="shared" si="2"/>
        <v>11</v>
      </c>
      <c r="N10" s="32">
        <v>2</v>
      </c>
      <c r="O10" s="32">
        <v>2</v>
      </c>
      <c r="P10" s="52">
        <f t="shared" si="3"/>
        <v>0</v>
      </c>
      <c r="Q10" s="32">
        <v>1</v>
      </c>
      <c r="R10" s="32"/>
      <c r="S10" s="52">
        <f t="shared" si="4"/>
        <v>2</v>
      </c>
      <c r="T10" s="32"/>
      <c r="U10" s="56">
        <f t="shared" si="5"/>
        <v>0</v>
      </c>
      <c r="V10" s="32"/>
      <c r="W10" s="58">
        <f t="shared" si="6"/>
        <v>0</v>
      </c>
      <c r="X10" s="30">
        <f t="shared" si="7"/>
        <v>13</v>
      </c>
      <c r="Y10" s="62" t="s">
        <v>24</v>
      </c>
    </row>
    <row r="11" spans="1:25" ht="16.5" thickBot="1" thickTop="1">
      <c r="A11" s="11"/>
      <c r="B11" s="84" t="s">
        <v>68</v>
      </c>
      <c r="C11" s="111" t="s">
        <v>51</v>
      </c>
      <c r="D11" s="112" t="s">
        <v>52</v>
      </c>
      <c r="E11" s="32">
        <v>1</v>
      </c>
      <c r="F11" s="32">
        <v>9</v>
      </c>
      <c r="G11" s="52">
        <f>E11*$E$7+F11*$F$7</f>
        <v>-19</v>
      </c>
      <c r="H11" s="32"/>
      <c r="I11" s="32"/>
      <c r="J11" s="52">
        <f>H11*$H$7+I11*$I$7</f>
        <v>0</v>
      </c>
      <c r="K11" s="32">
        <v>1</v>
      </c>
      <c r="L11" s="32">
        <v>1</v>
      </c>
      <c r="M11" s="52">
        <f>K11*$K$7+L11*$L$7</f>
        <v>11</v>
      </c>
      <c r="N11" s="32">
        <v>1</v>
      </c>
      <c r="O11" s="32">
        <v>5</v>
      </c>
      <c r="P11" s="52">
        <f>N11*$N$7+O11*$O$7</f>
        <v>-20</v>
      </c>
      <c r="Q11" s="32">
        <v>1</v>
      </c>
      <c r="R11" s="32">
        <v>2</v>
      </c>
      <c r="S11" s="52">
        <f>Q11*$Q$7+R11*$R$7</f>
        <v>-2</v>
      </c>
      <c r="T11" s="32">
        <v>1</v>
      </c>
      <c r="U11" s="56">
        <f>T11*$T$7</f>
        <v>5</v>
      </c>
      <c r="V11" s="32"/>
      <c r="W11" s="58">
        <f>V11*$V$7</f>
        <v>0</v>
      </c>
      <c r="X11" s="30">
        <f>G11+J11+M11+P11+S11+U11+W11</f>
        <v>-25</v>
      </c>
      <c r="Y11" s="62" t="s">
        <v>35</v>
      </c>
    </row>
    <row r="12" spans="1:25" ht="16.5" thickBot="1" thickTop="1">
      <c r="A12" s="11"/>
      <c r="B12" s="82">
        <v>7</v>
      </c>
      <c r="C12" s="85" t="s">
        <v>36</v>
      </c>
      <c r="D12" s="86" t="s">
        <v>37</v>
      </c>
      <c r="E12" s="32">
        <v>2</v>
      </c>
      <c r="F12" s="32">
        <v>6</v>
      </c>
      <c r="G12" s="52">
        <f>E12*$E$7+F12*$F$7</f>
        <v>-2</v>
      </c>
      <c r="H12" s="32">
        <v>1</v>
      </c>
      <c r="I12" s="32">
        <v>1</v>
      </c>
      <c r="J12" s="52">
        <f>H12*$H$7+I12*$I$7</f>
        <v>0</v>
      </c>
      <c r="K12" s="32">
        <v>1</v>
      </c>
      <c r="L12" s="32"/>
      <c r="M12" s="52">
        <f>K12*$K$7+L12*$L$7</f>
        <v>3</v>
      </c>
      <c r="N12" s="32">
        <v>6</v>
      </c>
      <c r="O12" s="32">
        <v>5</v>
      </c>
      <c r="P12" s="52">
        <f>N12*$N$7+O12*$O$7</f>
        <v>5</v>
      </c>
      <c r="Q12" s="32">
        <v>2</v>
      </c>
      <c r="R12" s="32"/>
      <c r="S12" s="52">
        <f>Q12*$Q$7+R12*$R$7</f>
        <v>4</v>
      </c>
      <c r="T12" s="32"/>
      <c r="U12" s="56">
        <f>T12*$T$7</f>
        <v>0</v>
      </c>
      <c r="V12" s="32">
        <v>1</v>
      </c>
      <c r="W12" s="58">
        <f>V12*$V$7</f>
        <v>5</v>
      </c>
      <c r="X12" s="30">
        <f>G12+J12+M12+P12+S12+U12+W12</f>
        <v>15</v>
      </c>
      <c r="Y12" s="62" t="s">
        <v>23</v>
      </c>
    </row>
    <row r="13" spans="1:25" ht="16.5" thickBot="1" thickTop="1">
      <c r="A13" s="11"/>
      <c r="B13" s="82" t="s">
        <v>69</v>
      </c>
      <c r="C13" s="108" t="s">
        <v>53</v>
      </c>
      <c r="D13" s="110" t="s">
        <v>54</v>
      </c>
      <c r="E13" s="32">
        <v>2</v>
      </c>
      <c r="F13" s="32"/>
      <c r="G13" s="52">
        <f t="shared" si="0"/>
        <v>16</v>
      </c>
      <c r="H13" s="32"/>
      <c r="I13" s="32"/>
      <c r="J13" s="52">
        <f t="shared" si="1"/>
        <v>0</v>
      </c>
      <c r="K13" s="32"/>
      <c r="L13" s="32">
        <v>3</v>
      </c>
      <c r="M13" s="52">
        <f t="shared" si="2"/>
        <v>24</v>
      </c>
      <c r="N13" s="32"/>
      <c r="O13" s="32">
        <v>1</v>
      </c>
      <c r="P13" s="52">
        <f t="shared" si="3"/>
        <v>-5</v>
      </c>
      <c r="Q13" s="32"/>
      <c r="R13" s="32">
        <v>1</v>
      </c>
      <c r="S13" s="52">
        <f t="shared" si="4"/>
        <v>-2</v>
      </c>
      <c r="T13" s="32">
        <v>2</v>
      </c>
      <c r="U13" s="56">
        <f t="shared" si="5"/>
        <v>10</v>
      </c>
      <c r="V13" s="32"/>
      <c r="W13" s="58">
        <f t="shared" si="6"/>
        <v>0</v>
      </c>
      <c r="X13" s="30">
        <f t="shared" si="7"/>
        <v>43</v>
      </c>
      <c r="Y13" s="62" t="s">
        <v>28</v>
      </c>
    </row>
    <row r="14" spans="1:25" ht="16.5" thickBot="1" thickTop="1">
      <c r="A14" s="11"/>
      <c r="B14" s="82" t="s">
        <v>77</v>
      </c>
      <c r="C14" s="108" t="s">
        <v>53</v>
      </c>
      <c r="D14" s="110" t="s">
        <v>76</v>
      </c>
      <c r="E14" s="32"/>
      <c r="F14" s="32"/>
      <c r="G14" s="52">
        <f t="shared" si="0"/>
        <v>0</v>
      </c>
      <c r="H14" s="32"/>
      <c r="I14" s="32"/>
      <c r="J14" s="52">
        <f t="shared" si="1"/>
        <v>0</v>
      </c>
      <c r="K14" s="32"/>
      <c r="L14" s="32"/>
      <c r="M14" s="52">
        <f t="shared" si="2"/>
        <v>0</v>
      </c>
      <c r="N14" s="32"/>
      <c r="O14" s="32"/>
      <c r="P14" s="52">
        <f t="shared" si="3"/>
        <v>0</v>
      </c>
      <c r="Q14" s="32"/>
      <c r="R14" s="32"/>
      <c r="S14" s="52">
        <f t="shared" si="4"/>
        <v>0</v>
      </c>
      <c r="T14" s="32"/>
      <c r="U14" s="56">
        <f t="shared" si="5"/>
        <v>0</v>
      </c>
      <c r="V14" s="32"/>
      <c r="W14" s="58">
        <f t="shared" si="6"/>
        <v>0</v>
      </c>
      <c r="X14" s="30">
        <f t="shared" si="7"/>
        <v>0</v>
      </c>
      <c r="Y14" s="62" t="s">
        <v>33</v>
      </c>
    </row>
    <row r="15" spans="1:25" ht="16.5" thickBot="1" thickTop="1">
      <c r="A15" s="11"/>
      <c r="B15" s="82" t="s">
        <v>70</v>
      </c>
      <c r="C15" s="108" t="s">
        <v>63</v>
      </c>
      <c r="D15" s="109" t="s">
        <v>64</v>
      </c>
      <c r="E15" s="32"/>
      <c r="F15" s="32"/>
      <c r="G15" s="52">
        <f t="shared" si="0"/>
        <v>0</v>
      </c>
      <c r="H15" s="32"/>
      <c r="I15" s="32"/>
      <c r="J15" s="52">
        <f t="shared" si="1"/>
        <v>0</v>
      </c>
      <c r="K15" s="32"/>
      <c r="L15" s="32"/>
      <c r="M15" s="52">
        <f t="shared" si="2"/>
        <v>0</v>
      </c>
      <c r="N15" s="32"/>
      <c r="O15" s="32"/>
      <c r="P15" s="52">
        <f t="shared" si="3"/>
        <v>0</v>
      </c>
      <c r="Q15" s="32"/>
      <c r="R15" s="32"/>
      <c r="S15" s="52">
        <f t="shared" si="4"/>
        <v>0</v>
      </c>
      <c r="T15" s="32"/>
      <c r="U15" s="56">
        <f t="shared" si="5"/>
        <v>0</v>
      </c>
      <c r="V15" s="32"/>
      <c r="W15" s="58">
        <f t="shared" si="6"/>
        <v>0</v>
      </c>
      <c r="X15" s="30">
        <f t="shared" si="7"/>
        <v>0</v>
      </c>
      <c r="Y15" s="62" t="s">
        <v>33</v>
      </c>
    </row>
    <row r="16" spans="1:25" ht="16.5" thickBot="1" thickTop="1">
      <c r="A16" s="11"/>
      <c r="B16" s="84" t="s">
        <v>71</v>
      </c>
      <c r="C16" s="111" t="s">
        <v>56</v>
      </c>
      <c r="D16" s="112" t="s">
        <v>55</v>
      </c>
      <c r="E16" s="32"/>
      <c r="F16" s="32"/>
      <c r="G16" s="52">
        <f>E16*$E$7+F16*$F$7</f>
        <v>0</v>
      </c>
      <c r="H16" s="32"/>
      <c r="I16" s="32"/>
      <c r="J16" s="52">
        <f>H16*$H$7+I16*$I$7</f>
        <v>0</v>
      </c>
      <c r="K16" s="32">
        <v>1</v>
      </c>
      <c r="L16" s="32"/>
      <c r="M16" s="52">
        <f>K16*$K$7+L16*$L$7</f>
        <v>3</v>
      </c>
      <c r="N16" s="32">
        <v>3</v>
      </c>
      <c r="O16" s="32">
        <v>6</v>
      </c>
      <c r="P16" s="52">
        <f>N16*$N$7+O16*$O$7</f>
        <v>-15</v>
      </c>
      <c r="Q16" s="32">
        <v>1</v>
      </c>
      <c r="R16" s="32"/>
      <c r="S16" s="52">
        <f>Q16*$Q$7+R16*$R$7</f>
        <v>2</v>
      </c>
      <c r="T16" s="32">
        <v>2</v>
      </c>
      <c r="U16" s="56">
        <f>T16*$T$7</f>
        <v>10</v>
      </c>
      <c r="V16" s="32"/>
      <c r="W16" s="58">
        <f>V16*$V$7</f>
        <v>0</v>
      </c>
      <c r="X16" s="30">
        <f>G16+J16+M16+P16+S16+U16+W16</f>
        <v>0</v>
      </c>
      <c r="Y16" s="62" t="s">
        <v>25</v>
      </c>
    </row>
    <row r="17" spans="1:25" ht="16.5" thickBot="1" thickTop="1">
      <c r="A17" s="11"/>
      <c r="B17" s="82" t="s">
        <v>80</v>
      </c>
      <c r="C17" s="108" t="s">
        <v>78</v>
      </c>
      <c r="D17" s="109" t="s">
        <v>79</v>
      </c>
      <c r="E17" s="32">
        <v>1</v>
      </c>
      <c r="F17" s="32"/>
      <c r="G17" s="52">
        <f t="shared" si="0"/>
        <v>8</v>
      </c>
      <c r="H17" s="32"/>
      <c r="I17" s="32"/>
      <c r="J17" s="52">
        <f t="shared" si="1"/>
        <v>0</v>
      </c>
      <c r="K17" s="32">
        <v>1</v>
      </c>
      <c r="L17" s="32">
        <v>1</v>
      </c>
      <c r="M17" s="52">
        <f t="shared" si="2"/>
        <v>11</v>
      </c>
      <c r="N17" s="32"/>
      <c r="O17" s="32">
        <v>2</v>
      </c>
      <c r="P17" s="52">
        <f t="shared" si="3"/>
        <v>-10</v>
      </c>
      <c r="Q17" s="32"/>
      <c r="R17" s="32"/>
      <c r="S17" s="52">
        <f t="shared" si="4"/>
        <v>0</v>
      </c>
      <c r="T17" s="32"/>
      <c r="U17" s="56">
        <f t="shared" si="5"/>
        <v>0</v>
      </c>
      <c r="V17" s="32"/>
      <c r="W17" s="58">
        <f t="shared" si="6"/>
        <v>0</v>
      </c>
      <c r="X17" s="30">
        <f t="shared" si="7"/>
        <v>9</v>
      </c>
      <c r="Y17" s="62" t="s">
        <v>29</v>
      </c>
    </row>
    <row r="18" spans="1:25" ht="16.5" thickBot="1" thickTop="1">
      <c r="A18" s="11"/>
      <c r="B18" s="82" t="s">
        <v>72</v>
      </c>
      <c r="C18" s="108" t="s">
        <v>59</v>
      </c>
      <c r="D18" s="109" t="s">
        <v>60</v>
      </c>
      <c r="E18" s="32"/>
      <c r="F18" s="32">
        <v>1</v>
      </c>
      <c r="G18" s="52">
        <f t="shared" si="0"/>
        <v>-3</v>
      </c>
      <c r="H18" s="32"/>
      <c r="I18" s="32"/>
      <c r="J18" s="52">
        <f t="shared" si="1"/>
        <v>0</v>
      </c>
      <c r="K18" s="32">
        <v>1</v>
      </c>
      <c r="L18" s="32"/>
      <c r="M18" s="52">
        <f t="shared" si="2"/>
        <v>3</v>
      </c>
      <c r="N18" s="32"/>
      <c r="O18" s="32"/>
      <c r="P18" s="52">
        <f t="shared" si="3"/>
        <v>0</v>
      </c>
      <c r="Q18" s="32"/>
      <c r="R18" s="32"/>
      <c r="S18" s="52">
        <f t="shared" si="4"/>
        <v>0</v>
      </c>
      <c r="T18" s="32">
        <v>1</v>
      </c>
      <c r="U18" s="56">
        <f t="shared" si="5"/>
        <v>5</v>
      </c>
      <c r="V18" s="32"/>
      <c r="W18" s="58">
        <f t="shared" si="6"/>
        <v>0</v>
      </c>
      <c r="X18" s="30">
        <f t="shared" si="7"/>
        <v>5</v>
      </c>
      <c r="Y18" s="62" t="s">
        <v>30</v>
      </c>
    </row>
    <row r="19" spans="1:25" ht="16.5" thickBot="1" thickTop="1">
      <c r="A19" s="11"/>
      <c r="B19" s="82" t="s">
        <v>83</v>
      </c>
      <c r="C19" s="108" t="s">
        <v>81</v>
      </c>
      <c r="D19" s="109" t="s">
        <v>82</v>
      </c>
      <c r="E19" s="32">
        <v>1</v>
      </c>
      <c r="F19" s="32"/>
      <c r="G19" s="52">
        <f t="shared" si="0"/>
        <v>8</v>
      </c>
      <c r="H19" s="32"/>
      <c r="I19" s="32"/>
      <c r="J19" s="52">
        <f t="shared" si="1"/>
        <v>0</v>
      </c>
      <c r="K19" s="32">
        <v>1</v>
      </c>
      <c r="L19" s="32">
        <v>2</v>
      </c>
      <c r="M19" s="52">
        <f t="shared" si="2"/>
        <v>19</v>
      </c>
      <c r="N19" s="32"/>
      <c r="O19" s="32">
        <v>2</v>
      </c>
      <c r="P19" s="52">
        <f t="shared" si="3"/>
        <v>-10</v>
      </c>
      <c r="Q19" s="32"/>
      <c r="R19" s="32"/>
      <c r="S19" s="52">
        <f t="shared" si="4"/>
        <v>0</v>
      </c>
      <c r="T19" s="32"/>
      <c r="U19" s="56">
        <f t="shared" si="5"/>
        <v>0</v>
      </c>
      <c r="V19" s="32"/>
      <c r="W19" s="58">
        <f t="shared" si="6"/>
        <v>0</v>
      </c>
      <c r="X19" s="30">
        <f t="shared" si="7"/>
        <v>17</v>
      </c>
      <c r="Y19" s="62" t="s">
        <v>22</v>
      </c>
    </row>
    <row r="20" spans="1:25" ht="16.5" thickBot="1" thickTop="1">
      <c r="A20" s="11"/>
      <c r="B20" s="82">
        <v>15</v>
      </c>
      <c r="C20" s="85" t="s">
        <v>38</v>
      </c>
      <c r="D20" s="86" t="s">
        <v>39</v>
      </c>
      <c r="E20" s="32">
        <v>1</v>
      </c>
      <c r="F20" s="32">
        <v>6</v>
      </c>
      <c r="G20" s="52">
        <f t="shared" si="0"/>
        <v>-10</v>
      </c>
      <c r="H20" s="32"/>
      <c r="I20" s="32"/>
      <c r="J20" s="52">
        <f t="shared" si="1"/>
        <v>0</v>
      </c>
      <c r="K20" s="32">
        <v>1</v>
      </c>
      <c r="L20" s="32">
        <v>1</v>
      </c>
      <c r="M20" s="52">
        <f t="shared" si="2"/>
        <v>11</v>
      </c>
      <c r="N20" s="32">
        <v>2</v>
      </c>
      <c r="O20" s="32">
        <v>5</v>
      </c>
      <c r="P20" s="52">
        <f t="shared" si="3"/>
        <v>-15</v>
      </c>
      <c r="Q20" s="32"/>
      <c r="R20" s="32">
        <v>3</v>
      </c>
      <c r="S20" s="52">
        <f t="shared" si="4"/>
        <v>-6</v>
      </c>
      <c r="T20" s="32">
        <v>1</v>
      </c>
      <c r="U20" s="56">
        <f t="shared" si="5"/>
        <v>5</v>
      </c>
      <c r="V20" s="32"/>
      <c r="W20" s="58">
        <f t="shared" si="6"/>
        <v>0</v>
      </c>
      <c r="X20" s="30">
        <f>G20+J20+M20+P20+S20+U20+W20</f>
        <v>-15</v>
      </c>
      <c r="Y20" s="62" t="s">
        <v>32</v>
      </c>
    </row>
    <row r="21" spans="1:25" ht="16.5" thickBot="1" thickTop="1">
      <c r="A21" s="11"/>
      <c r="B21" s="82" t="s">
        <v>73</v>
      </c>
      <c r="C21" s="108" t="s">
        <v>61</v>
      </c>
      <c r="D21" s="109" t="s">
        <v>62</v>
      </c>
      <c r="E21" s="32"/>
      <c r="F21" s="32">
        <v>1</v>
      </c>
      <c r="G21" s="52">
        <f t="shared" si="0"/>
        <v>-3</v>
      </c>
      <c r="H21" s="32"/>
      <c r="I21" s="32">
        <v>2</v>
      </c>
      <c r="J21" s="52">
        <f t="shared" si="1"/>
        <v>-8</v>
      </c>
      <c r="K21" s="32"/>
      <c r="L21" s="32">
        <v>1</v>
      </c>
      <c r="M21" s="52">
        <f t="shared" si="2"/>
        <v>8</v>
      </c>
      <c r="N21" s="32">
        <v>1</v>
      </c>
      <c r="O21" s="32">
        <v>1</v>
      </c>
      <c r="P21" s="52">
        <f t="shared" si="3"/>
        <v>0</v>
      </c>
      <c r="Q21" s="32"/>
      <c r="R21" s="32"/>
      <c r="S21" s="52">
        <f t="shared" si="4"/>
        <v>0</v>
      </c>
      <c r="T21" s="32"/>
      <c r="U21" s="56">
        <f t="shared" si="5"/>
        <v>0</v>
      </c>
      <c r="V21" s="32"/>
      <c r="W21" s="58">
        <f t="shared" si="6"/>
        <v>0</v>
      </c>
      <c r="X21" s="30">
        <f>G21+J21+M21+P21+S21+U21+W21</f>
        <v>-3</v>
      </c>
      <c r="Y21" s="62" t="s">
        <v>27</v>
      </c>
    </row>
    <row r="22" spans="1:25" ht="16.5" thickBot="1" thickTop="1">
      <c r="A22" s="11"/>
      <c r="B22" s="82" t="s">
        <v>74</v>
      </c>
      <c r="C22" s="108" t="s">
        <v>57</v>
      </c>
      <c r="D22" s="109" t="s">
        <v>58</v>
      </c>
      <c r="E22" s="32">
        <v>1</v>
      </c>
      <c r="F22" s="32">
        <v>1</v>
      </c>
      <c r="G22" s="52">
        <f t="shared" si="0"/>
        <v>5</v>
      </c>
      <c r="H22" s="32"/>
      <c r="I22" s="32"/>
      <c r="J22" s="52">
        <f t="shared" si="1"/>
        <v>0</v>
      </c>
      <c r="K22" s="32">
        <v>2</v>
      </c>
      <c r="L22" s="32">
        <v>1</v>
      </c>
      <c r="M22" s="52">
        <f t="shared" si="2"/>
        <v>14</v>
      </c>
      <c r="N22" s="32">
        <v>3</v>
      </c>
      <c r="O22" s="32"/>
      <c r="P22" s="52">
        <f t="shared" si="3"/>
        <v>15</v>
      </c>
      <c r="Q22" s="32"/>
      <c r="R22" s="32"/>
      <c r="S22" s="52">
        <f t="shared" si="4"/>
        <v>0</v>
      </c>
      <c r="T22" s="32"/>
      <c r="U22" s="56">
        <f t="shared" si="5"/>
        <v>0</v>
      </c>
      <c r="V22" s="32"/>
      <c r="W22" s="58">
        <f t="shared" si="6"/>
        <v>0</v>
      </c>
      <c r="X22" s="30">
        <f>G22+J22+M22+P22+S22+U22+W22</f>
        <v>34</v>
      </c>
      <c r="Y22" s="62" t="s">
        <v>21</v>
      </c>
    </row>
    <row r="23" spans="1:25" ht="16.5" thickBot="1" thickTop="1">
      <c r="A23" s="11"/>
      <c r="B23" s="82" t="s">
        <v>75</v>
      </c>
      <c r="C23" s="108" t="s">
        <v>20</v>
      </c>
      <c r="D23" s="109" t="s">
        <v>49</v>
      </c>
      <c r="E23" s="32">
        <v>1</v>
      </c>
      <c r="F23" s="32">
        <v>1</v>
      </c>
      <c r="G23" s="52">
        <f t="shared" si="0"/>
        <v>5</v>
      </c>
      <c r="H23" s="32"/>
      <c r="I23" s="32"/>
      <c r="J23" s="52">
        <f t="shared" si="1"/>
        <v>0</v>
      </c>
      <c r="K23" s="32">
        <v>2</v>
      </c>
      <c r="L23" s="32"/>
      <c r="M23" s="52">
        <f t="shared" si="2"/>
        <v>6</v>
      </c>
      <c r="N23" s="32"/>
      <c r="O23" s="32">
        <v>3</v>
      </c>
      <c r="P23" s="52">
        <f t="shared" si="3"/>
        <v>-15</v>
      </c>
      <c r="Q23" s="32"/>
      <c r="R23" s="32"/>
      <c r="S23" s="52">
        <f t="shared" si="4"/>
        <v>0</v>
      </c>
      <c r="T23" s="32"/>
      <c r="U23" s="56">
        <f t="shared" si="5"/>
        <v>0</v>
      </c>
      <c r="V23" s="32"/>
      <c r="W23" s="58">
        <f t="shared" si="6"/>
        <v>0</v>
      </c>
      <c r="X23" s="30">
        <f>G23+J23+M23+P23+S23+U23+W23</f>
        <v>-4</v>
      </c>
      <c r="Y23" s="62" t="s">
        <v>26</v>
      </c>
    </row>
    <row r="24" spans="1:25" ht="16.5" thickBot="1" thickTop="1">
      <c r="A24" s="11"/>
      <c r="B24" s="70"/>
      <c r="C24" s="76"/>
      <c r="D24" s="68"/>
      <c r="E24" s="44"/>
      <c r="F24" s="41"/>
      <c r="G24" s="52"/>
      <c r="H24" s="44"/>
      <c r="I24" s="41"/>
      <c r="J24" s="52"/>
      <c r="K24" s="44"/>
      <c r="L24" s="41"/>
      <c r="M24" s="52"/>
      <c r="N24" s="44"/>
      <c r="O24" s="41"/>
      <c r="P24" s="52"/>
      <c r="Q24" s="44"/>
      <c r="R24" s="41"/>
      <c r="S24" s="52"/>
      <c r="T24" s="44"/>
      <c r="U24" s="56"/>
      <c r="V24" s="41"/>
      <c r="W24" s="59"/>
      <c r="X24" s="30"/>
      <c r="Y24" s="47"/>
    </row>
    <row r="25" spans="1:25" ht="16.5" thickBot="1" thickTop="1">
      <c r="A25" s="11"/>
      <c r="B25" s="71"/>
      <c r="C25" s="77"/>
      <c r="D25" s="69"/>
      <c r="E25" s="78">
        <f>SUM(E9:E23)</f>
        <v>10</v>
      </c>
      <c r="F25" s="78">
        <f>SUM(F9:F23)</f>
        <v>30</v>
      </c>
      <c r="G25" s="78"/>
      <c r="H25" s="78">
        <f>SUM(H9:H23)</f>
        <v>1</v>
      </c>
      <c r="I25" s="78">
        <f>SUM(I9:I23)</f>
        <v>3</v>
      </c>
      <c r="J25" s="78"/>
      <c r="K25" s="78">
        <f>SUM(K9:K23)</f>
        <v>12</v>
      </c>
      <c r="L25" s="78">
        <f>SUM(L9:L23)</f>
        <v>12</v>
      </c>
      <c r="M25" s="78"/>
      <c r="N25" s="78">
        <f>SUM(N9:N23)</f>
        <v>22</v>
      </c>
      <c r="O25" s="78">
        <f>SUM(O9:O23)</f>
        <v>37</v>
      </c>
      <c r="P25" s="78"/>
      <c r="Q25" s="78">
        <f>SUM(Q9:Q23)</f>
        <v>5</v>
      </c>
      <c r="R25" s="78">
        <f>SUM(R9:R23)</f>
        <v>6</v>
      </c>
      <c r="S25" s="78"/>
      <c r="T25" s="78">
        <f>SUM(T9:T23)</f>
        <v>7</v>
      </c>
      <c r="U25" s="78"/>
      <c r="V25" s="78">
        <f>SUM(V9:V23)</f>
        <v>1</v>
      </c>
      <c r="W25" s="78"/>
      <c r="X25" s="78">
        <f>SUM(X9:X23)</f>
        <v>77</v>
      </c>
      <c r="Y25" s="28"/>
    </row>
    <row r="26" spans="1:25" ht="15.75" thickTop="1">
      <c r="A26" s="4"/>
      <c r="B26" s="81"/>
      <c r="C26" s="61"/>
      <c r="D26" s="60"/>
      <c r="E26" s="35"/>
      <c r="F26" s="49">
        <f>E25/(E25+F25)</f>
        <v>0.25</v>
      </c>
      <c r="G26" s="53"/>
      <c r="H26" s="1"/>
      <c r="I26" s="49">
        <f>H25/(H25+I25)</f>
        <v>0.25</v>
      </c>
      <c r="J26" s="24"/>
      <c r="K26" s="3"/>
      <c r="L26" s="3"/>
      <c r="M26" s="24"/>
      <c r="N26" s="1"/>
      <c r="O26" s="1"/>
      <c r="P26" s="24"/>
      <c r="Q26" s="3"/>
      <c r="R26" s="3"/>
      <c r="S26" s="24"/>
      <c r="T26" s="3"/>
      <c r="U26" s="24"/>
      <c r="W26" s="53"/>
      <c r="X26" s="24"/>
      <c r="Y26" s="24"/>
    </row>
    <row r="27" spans="1:25" ht="15">
      <c r="A27" s="5"/>
      <c r="B27" s="114" t="s">
        <v>87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24"/>
      <c r="N27" s="1"/>
      <c r="O27" s="1"/>
      <c r="P27" s="24"/>
      <c r="Q27" s="3"/>
      <c r="R27" s="3"/>
      <c r="S27" s="24"/>
      <c r="T27" s="3"/>
      <c r="U27" s="24"/>
      <c r="W27" s="53"/>
      <c r="X27" s="24"/>
      <c r="Y27" s="24"/>
    </row>
    <row r="28" spans="2:25" ht="15">
      <c r="B28" s="61"/>
      <c r="C28" s="61"/>
      <c r="D28" s="60"/>
      <c r="E28" s="35"/>
      <c r="F28" s="1"/>
      <c r="G28" s="53"/>
      <c r="H28" s="1"/>
      <c r="I28" s="1"/>
      <c r="J28" s="24"/>
      <c r="K28" s="3"/>
      <c r="L28" s="3"/>
      <c r="M28" s="24"/>
      <c r="N28" s="1"/>
      <c r="O28" s="1"/>
      <c r="P28" s="24"/>
      <c r="Q28" s="3"/>
      <c r="R28" s="3"/>
      <c r="S28" s="24"/>
      <c r="T28" s="3"/>
      <c r="U28" s="24"/>
      <c r="W28" s="53"/>
      <c r="X28" s="24"/>
      <c r="Y28" s="24"/>
    </row>
    <row r="29" spans="2:25" ht="15">
      <c r="B29" s="63"/>
      <c r="C29" s="61"/>
      <c r="D29" s="60"/>
      <c r="E29" s="35"/>
      <c r="F29" s="1"/>
      <c r="G29" s="53"/>
      <c r="H29" s="1"/>
      <c r="I29" s="1"/>
      <c r="J29" s="24"/>
      <c r="K29" s="3"/>
      <c r="L29" s="3"/>
      <c r="M29" s="24"/>
      <c r="N29" s="1"/>
      <c r="O29" s="1"/>
      <c r="P29" s="24"/>
      <c r="Q29" s="3"/>
      <c r="R29" s="3"/>
      <c r="S29" s="24"/>
      <c r="T29" s="3"/>
      <c r="U29" s="24"/>
      <c r="W29" s="53"/>
      <c r="X29" s="24"/>
      <c r="Y29" s="24"/>
    </row>
  </sheetData>
  <sheetProtection/>
  <mergeCells count="13">
    <mergeCell ref="B1:Y1"/>
    <mergeCell ref="B3:Y3"/>
    <mergeCell ref="F4:J4"/>
    <mergeCell ref="E6:G6"/>
    <mergeCell ref="H6:J6"/>
    <mergeCell ref="K6:M6"/>
    <mergeCell ref="N6:P6"/>
    <mergeCell ref="Q6:S6"/>
    <mergeCell ref="T6:U6"/>
    <mergeCell ref="V6:W6"/>
    <mergeCell ref="X6:X7"/>
    <mergeCell ref="Y6:Y7"/>
    <mergeCell ref="B27:L2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2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1.421875" style="0" customWidth="1"/>
    <col min="2" max="2" width="7.8515625" style="0" customWidth="1"/>
    <col min="3" max="3" width="8.421875" style="0" customWidth="1"/>
    <col min="4" max="4" width="13.140625" style="0" customWidth="1"/>
    <col min="5" max="5" width="6.57421875" style="0" customWidth="1"/>
    <col min="6" max="7" width="6.28125" style="0" customWidth="1"/>
    <col min="8" max="8" width="5.7109375" style="0" customWidth="1"/>
    <col min="9" max="9" width="5.8515625" style="0" customWidth="1"/>
    <col min="10" max="10" width="5.7109375" style="0" customWidth="1"/>
    <col min="11" max="11" width="5.28125" style="0" customWidth="1"/>
    <col min="12" max="12" width="5.421875" style="0" customWidth="1"/>
    <col min="13" max="13" width="5.28125" style="0" customWidth="1"/>
    <col min="14" max="14" width="5.00390625" style="0" customWidth="1"/>
    <col min="15" max="15" width="4.8515625" style="0" customWidth="1"/>
    <col min="16" max="16" width="4.57421875" style="0" customWidth="1"/>
    <col min="17" max="17" width="6.421875" style="0" customWidth="1"/>
    <col min="18" max="18" width="5.00390625" style="0" customWidth="1"/>
    <col min="19" max="19" width="4.140625" style="0" customWidth="1"/>
    <col min="20" max="20" width="5.421875" style="0" customWidth="1"/>
    <col min="21" max="21" width="6.00390625" style="0" customWidth="1"/>
    <col min="22" max="22" width="5.421875" style="0" customWidth="1"/>
    <col min="23" max="23" width="4.8515625" style="0" customWidth="1"/>
    <col min="24" max="24" width="4.57421875" style="0" customWidth="1"/>
    <col min="25" max="25" width="7.421875" style="0" customWidth="1"/>
  </cols>
  <sheetData>
    <row r="1" spans="2:26" ht="21">
      <c r="B1" s="88" t="s">
        <v>43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2:26" ht="15">
      <c r="B2" s="63"/>
      <c r="C2" s="61"/>
      <c r="D2" s="60"/>
      <c r="E2" s="35"/>
      <c r="F2" s="1"/>
      <c r="G2" s="1"/>
      <c r="H2" s="53"/>
      <c r="I2" s="1"/>
      <c r="J2" s="1"/>
      <c r="K2" s="24"/>
      <c r="L2" s="3"/>
      <c r="M2" s="3"/>
      <c r="N2" s="24"/>
      <c r="O2" s="1"/>
      <c r="P2" s="1"/>
      <c r="Q2" s="24"/>
      <c r="R2" s="3"/>
      <c r="S2" s="3"/>
      <c r="T2" s="24"/>
      <c r="U2" s="3"/>
      <c r="V2" s="24"/>
      <c r="X2" s="53"/>
      <c r="Y2" s="24"/>
      <c r="Z2" s="24"/>
    </row>
    <row r="3" spans="2:26" ht="21">
      <c r="B3" s="106" t="s">
        <v>44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</row>
    <row r="4" spans="2:26" ht="21">
      <c r="B4" s="89" t="s">
        <v>45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</row>
    <row r="5" spans="2:26" s="92" customFormat="1" ht="21">
      <c r="B5" s="105" t="s">
        <v>46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2:26" ht="21">
      <c r="B6" s="89" t="s">
        <v>47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spans="2:26" ht="21">
      <c r="B7" s="89" t="s">
        <v>48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</row>
    <row r="8" spans="2:26" ht="15">
      <c r="B8" s="63"/>
      <c r="C8" s="61"/>
      <c r="D8" s="60"/>
      <c r="E8" s="35"/>
      <c r="F8" s="1"/>
      <c r="G8" s="1"/>
      <c r="H8" s="53"/>
      <c r="I8" s="1"/>
      <c r="J8" s="1"/>
      <c r="K8" s="24"/>
      <c r="L8" s="3"/>
      <c r="M8" s="3"/>
      <c r="N8" s="24"/>
      <c r="O8" s="1"/>
      <c r="P8" s="1"/>
      <c r="Q8" s="24"/>
      <c r="R8" s="3"/>
      <c r="S8" s="3"/>
      <c r="T8" s="24"/>
      <c r="U8" s="3"/>
      <c r="V8" s="24"/>
      <c r="X8" s="53"/>
      <c r="Y8" s="24"/>
      <c r="Z8" s="24"/>
    </row>
    <row r="9" spans="2:26" ht="15.75" thickBot="1">
      <c r="B9" s="63"/>
      <c r="C9" s="72"/>
      <c r="D9" s="64"/>
      <c r="E9" s="33"/>
      <c r="F9" s="9"/>
      <c r="G9" s="9"/>
      <c r="H9" s="50"/>
      <c r="I9" s="9"/>
      <c r="J9" s="9"/>
      <c r="K9" s="25"/>
      <c r="L9" s="10"/>
      <c r="M9" s="10"/>
      <c r="N9" s="25"/>
      <c r="O9" s="9"/>
      <c r="P9" s="9"/>
      <c r="Q9" s="25"/>
      <c r="R9" s="10"/>
      <c r="S9" s="10"/>
      <c r="T9" s="25"/>
      <c r="U9" s="10"/>
      <c r="V9" s="25"/>
      <c r="W9" s="8"/>
      <c r="X9" s="50"/>
      <c r="Y9" s="25"/>
      <c r="Z9" s="26"/>
    </row>
    <row r="10" spans="1:26" ht="36.75" customHeight="1" thickTop="1">
      <c r="A10" s="13"/>
      <c r="B10" s="96"/>
      <c r="C10" s="73"/>
      <c r="D10" s="65" t="s">
        <v>0</v>
      </c>
      <c r="E10" s="100" t="s">
        <v>1</v>
      </c>
      <c r="F10" s="100"/>
      <c r="G10" s="118"/>
      <c r="H10" s="99"/>
      <c r="I10" s="98" t="s">
        <v>2</v>
      </c>
      <c r="J10" s="100"/>
      <c r="K10" s="99"/>
      <c r="L10" s="98" t="s">
        <v>13</v>
      </c>
      <c r="M10" s="100"/>
      <c r="N10" s="99"/>
      <c r="O10" s="98" t="s">
        <v>14</v>
      </c>
      <c r="P10" s="100"/>
      <c r="Q10" s="99"/>
      <c r="R10" s="98" t="s">
        <v>17</v>
      </c>
      <c r="S10" s="100"/>
      <c r="T10" s="99"/>
      <c r="U10" s="98" t="s">
        <v>11</v>
      </c>
      <c r="V10" s="99"/>
      <c r="W10" s="100" t="s">
        <v>19</v>
      </c>
      <c r="X10" s="101"/>
      <c r="Y10" s="102" t="s">
        <v>3</v>
      </c>
      <c r="Z10" s="104" t="s">
        <v>18</v>
      </c>
    </row>
    <row r="11" spans="1:26" ht="15.75" thickBot="1">
      <c r="A11" s="16"/>
      <c r="B11" s="97"/>
      <c r="C11" s="74"/>
      <c r="D11" s="66"/>
      <c r="E11" s="34" t="s">
        <v>5</v>
      </c>
      <c r="F11" s="19" t="s">
        <v>12</v>
      </c>
      <c r="G11" s="119" t="s">
        <v>90</v>
      </c>
      <c r="H11" s="20" t="s">
        <v>10</v>
      </c>
      <c r="I11" s="21" t="s">
        <v>15</v>
      </c>
      <c r="J11" s="19" t="s">
        <v>16</v>
      </c>
      <c r="K11" s="20" t="s">
        <v>10</v>
      </c>
      <c r="L11" s="21" t="s">
        <v>4</v>
      </c>
      <c r="M11" s="19" t="s">
        <v>5</v>
      </c>
      <c r="N11" s="20" t="s">
        <v>10</v>
      </c>
      <c r="O11" s="21" t="s">
        <v>6</v>
      </c>
      <c r="P11" s="19" t="s">
        <v>7</v>
      </c>
      <c r="Q11" s="20" t="s">
        <v>10</v>
      </c>
      <c r="R11" s="22" t="s">
        <v>8</v>
      </c>
      <c r="S11" s="18" t="s">
        <v>9</v>
      </c>
      <c r="T11" s="20" t="s">
        <v>10</v>
      </c>
      <c r="U11" s="43" t="s">
        <v>6</v>
      </c>
      <c r="V11" s="46" t="s">
        <v>10</v>
      </c>
      <c r="W11" s="43" t="s">
        <v>6</v>
      </c>
      <c r="X11" s="42" t="s">
        <v>10</v>
      </c>
      <c r="Y11" s="103"/>
      <c r="Z11" s="87"/>
    </row>
    <row r="12" spans="1:26" ht="16.5" thickBot="1" thickTop="1">
      <c r="A12" s="11"/>
      <c r="B12" s="93"/>
      <c r="C12" s="75"/>
      <c r="D12" s="67"/>
      <c r="E12" s="31"/>
      <c r="F12" s="7"/>
      <c r="G12" s="120"/>
      <c r="H12" s="51"/>
      <c r="I12" s="6"/>
      <c r="J12" s="7"/>
      <c r="K12" s="54"/>
      <c r="L12" s="6"/>
      <c r="M12" s="7"/>
      <c r="N12" s="54"/>
      <c r="O12" s="6"/>
      <c r="P12" s="7"/>
      <c r="Q12" s="54"/>
      <c r="R12" s="6"/>
      <c r="S12" s="7"/>
      <c r="T12" s="54"/>
      <c r="U12" s="6"/>
      <c r="V12" s="55"/>
      <c r="W12" s="45"/>
      <c r="X12" s="57"/>
      <c r="Y12" s="29"/>
      <c r="Z12" s="27"/>
    </row>
    <row r="13" spans="1:26" ht="16.5" thickBot="1" thickTop="1">
      <c r="A13" s="11"/>
      <c r="B13" s="82" t="s">
        <v>66</v>
      </c>
      <c r="C13" s="108" t="s">
        <v>56</v>
      </c>
      <c r="D13" s="110" t="s">
        <v>65</v>
      </c>
      <c r="E13" s="32">
        <f>'1.z.'!E9+'2.z.'!E9+'3.z.'!E9+'4.z.'!E9+'5.z.'!E9</f>
        <v>4</v>
      </c>
      <c r="F13" s="32">
        <f>'1.z.'!F9+'2.z.'!F9+'3.z.'!F9+'4.z.'!F9+'5.z.'!F9</f>
        <v>12</v>
      </c>
      <c r="G13" s="122">
        <f>E13/(E13+F13)</f>
        <v>0.25</v>
      </c>
      <c r="H13" s="52">
        <f>E13*$E$11+F13*$F$11</f>
        <v>-4</v>
      </c>
      <c r="I13" s="32">
        <f>'1.z.'!H9+'2.z.'!H9+'3.z.'!H9+'4.z.'!H9+'5.z.'!H9</f>
        <v>0</v>
      </c>
      <c r="J13" s="32">
        <f>'1.z.'!I9+'2.z.'!I9+'3.z.'!I9+'4.z.'!I9+'5.z.'!I9</f>
        <v>0</v>
      </c>
      <c r="K13" s="52">
        <f>I13*$I$11+J13*$J$11</f>
        <v>0</v>
      </c>
      <c r="L13" s="32">
        <f>'1.z.'!K9+'2.z.'!K9+'3.z.'!K9+'4.z.'!K9+'5.z.'!K9</f>
        <v>1</v>
      </c>
      <c r="M13" s="32">
        <f>'1.z.'!L9+'2.z.'!L9+'3.z.'!L9+'4.z.'!L9+'5.z.'!L9</f>
        <v>2</v>
      </c>
      <c r="N13" s="52">
        <f>L13*$L$11+M13*$M$11</f>
        <v>19</v>
      </c>
      <c r="O13" s="32">
        <f>'1.z.'!N9+'2.z.'!N9+'3.z.'!N9+'4.z.'!N9+'5.z.'!N9</f>
        <v>13</v>
      </c>
      <c r="P13" s="32">
        <f>'1.z.'!O9+'2.z.'!O9+'3.z.'!O9+'4.z.'!O9+'5.z.'!O9</f>
        <v>15</v>
      </c>
      <c r="Q13" s="52">
        <f>O13*$O$11+P13*$P$11</f>
        <v>-10</v>
      </c>
      <c r="R13" s="32">
        <f>'1.z.'!Q9+'2.z.'!Q9+'3.z.'!Q9+'4.z.'!Q9+'5.z.'!Q9</f>
        <v>0</v>
      </c>
      <c r="S13" s="32">
        <f>'1.z.'!R9+'2.z.'!R9+'3.z.'!R9+'4.z.'!R9+'5.z.'!R9</f>
        <v>2</v>
      </c>
      <c r="T13" s="52">
        <f>R13*$R$11+S13*$S$11</f>
        <v>-4</v>
      </c>
      <c r="U13" s="32">
        <f>'1.z.'!T9+'2.z.'!T9+'3.z.'!T9+'4.z.'!T9+'5.z.'!T9</f>
        <v>1</v>
      </c>
      <c r="V13" s="56">
        <f>U13*$U$11</f>
        <v>5</v>
      </c>
      <c r="W13" s="32">
        <f>'1.z.'!V9+'2.z.'!V9+'3.z.'!V9+'4.z.'!V9+'5.z.'!V9</f>
        <v>3</v>
      </c>
      <c r="X13" s="58">
        <f>W13*$W$11</f>
        <v>15</v>
      </c>
      <c r="Y13" s="30">
        <f>H13+K13+N13+Q13+T13+V13+X13</f>
        <v>21</v>
      </c>
      <c r="Z13" s="107" t="s">
        <v>34</v>
      </c>
    </row>
    <row r="14" spans="1:26" ht="16.5" thickBot="1" thickTop="1">
      <c r="A14" s="11"/>
      <c r="B14" s="82" t="s">
        <v>67</v>
      </c>
      <c r="C14" s="111" t="s">
        <v>50</v>
      </c>
      <c r="D14" s="112" t="s">
        <v>31</v>
      </c>
      <c r="E14" s="32">
        <f>'1.z.'!E10+'2.z.'!E10+'3.z.'!E10+'4.z.'!E10+'5.z.'!E10</f>
        <v>8</v>
      </c>
      <c r="F14" s="32">
        <f>'1.z.'!F10+'2.z.'!F10+'3.z.'!F10+'4.z.'!F10+'5.z.'!F10</f>
        <v>14</v>
      </c>
      <c r="G14" s="122">
        <f aca="true" t="shared" si="0" ref="G14:G27">E14/(E14+F14)</f>
        <v>0.36363636363636365</v>
      </c>
      <c r="H14" s="52">
        <f aca="true" t="shared" si="1" ref="H14:H27">E14*$E$11+F14*$F$11</f>
        <v>22</v>
      </c>
      <c r="I14" s="32">
        <f>'1.z.'!H10+'2.z.'!H10+'3.z.'!H10+'4.z.'!H10+'5.z.'!H10</f>
        <v>3</v>
      </c>
      <c r="J14" s="116">
        <f>'1.z.'!I10+'2.z.'!I10+'3.z.'!I10+'4.z.'!I10+'5.z.'!I10</f>
        <v>13</v>
      </c>
      <c r="K14" s="52">
        <f aca="true" t="shared" si="2" ref="K14:K27">I14*$I$11+J14*$J$11</f>
        <v>-40</v>
      </c>
      <c r="L14" s="115">
        <f>'1.z.'!K10+'2.z.'!K10+'3.z.'!K10+'4.z.'!K10+'5.z.'!K10</f>
        <v>13</v>
      </c>
      <c r="M14" s="32">
        <f>'1.z.'!L10+'2.z.'!L10+'3.z.'!L10+'4.z.'!L10+'5.z.'!L10</f>
        <v>1</v>
      </c>
      <c r="N14" s="52">
        <f aca="true" t="shared" si="3" ref="N14:N27">L14*$L$11+M14*$M$11</f>
        <v>47</v>
      </c>
      <c r="O14" s="115">
        <f>'1.z.'!N10+'2.z.'!N10+'3.z.'!N10+'4.z.'!N10+'5.z.'!N10</f>
        <v>21</v>
      </c>
      <c r="P14" s="116">
        <f>'1.z.'!O10+'2.z.'!O10+'3.z.'!O10+'4.z.'!O10+'5.z.'!O10</f>
        <v>28</v>
      </c>
      <c r="Q14" s="52">
        <f aca="true" t="shared" si="4" ref="Q14:Q27">O14*$O$11+P14*$P$11</f>
        <v>-35</v>
      </c>
      <c r="R14" s="115">
        <f>'1.z.'!Q10+'2.z.'!Q10+'3.z.'!Q10+'4.z.'!Q10+'5.z.'!Q10</f>
        <v>17</v>
      </c>
      <c r="S14" s="32">
        <f>'1.z.'!R10+'2.z.'!R10+'3.z.'!R10+'4.z.'!R10+'5.z.'!R10</f>
        <v>5</v>
      </c>
      <c r="T14" s="52">
        <f aca="true" t="shared" si="5" ref="T14:T27">R14*$R$11+S14*$S$11</f>
        <v>24</v>
      </c>
      <c r="U14" s="32">
        <f>'1.z.'!T10+'2.z.'!T10+'3.z.'!T10+'4.z.'!T10+'5.z.'!T10</f>
        <v>1</v>
      </c>
      <c r="V14" s="56">
        <f aca="true" t="shared" si="6" ref="V14:V27">U14*$U$11</f>
        <v>5</v>
      </c>
      <c r="W14" s="32">
        <f>'1.z.'!V10+'2.z.'!V10+'3.z.'!V10+'4.z.'!V10+'5.z.'!V10</f>
        <v>4</v>
      </c>
      <c r="X14" s="58">
        <f aca="true" t="shared" si="7" ref="X14:X27">W14*$W$11</f>
        <v>20</v>
      </c>
      <c r="Y14" s="30">
        <f>H14+K14+N14+Q14+T14+V14+X14</f>
        <v>43</v>
      </c>
      <c r="Z14" s="107" t="s">
        <v>24</v>
      </c>
    </row>
    <row r="15" spans="1:26" ht="16.5" thickBot="1" thickTop="1">
      <c r="A15" s="11"/>
      <c r="B15" s="84" t="s">
        <v>68</v>
      </c>
      <c r="C15" s="111" t="s">
        <v>51</v>
      </c>
      <c r="D15" s="112" t="s">
        <v>52</v>
      </c>
      <c r="E15" s="32">
        <f>'1.z.'!E11+'2.z.'!E11+'3.z.'!E11+'4.z.'!E11+'5.z.'!E11</f>
        <v>7</v>
      </c>
      <c r="F15" s="32">
        <f>'1.z.'!F11+'2.z.'!F11+'3.z.'!F11+'4.z.'!F11+'5.z.'!F11</f>
        <v>13</v>
      </c>
      <c r="G15" s="122">
        <f t="shared" si="0"/>
        <v>0.35</v>
      </c>
      <c r="H15" s="52">
        <f t="shared" si="1"/>
        <v>17</v>
      </c>
      <c r="I15" s="32">
        <f>'1.z.'!H11+'2.z.'!H11+'3.z.'!H11+'4.z.'!H11+'5.z.'!H11</f>
        <v>2</v>
      </c>
      <c r="J15" s="32">
        <f>'1.z.'!I11+'2.z.'!I11+'3.z.'!I11+'4.z.'!I11+'5.z.'!I11</f>
        <v>0</v>
      </c>
      <c r="K15" s="52">
        <f t="shared" si="2"/>
        <v>8</v>
      </c>
      <c r="L15" s="32">
        <f>'1.z.'!K11+'2.z.'!K11+'3.z.'!K11+'4.z.'!K11+'5.z.'!K11</f>
        <v>4</v>
      </c>
      <c r="M15" s="115">
        <f>'1.z.'!L11+'2.z.'!L11+'3.z.'!L11+'4.z.'!L11+'5.z.'!L11</f>
        <v>6</v>
      </c>
      <c r="N15" s="52">
        <f t="shared" si="3"/>
        <v>60</v>
      </c>
      <c r="O15" s="32">
        <f>'1.z.'!N11+'2.z.'!N11+'3.z.'!N11+'4.z.'!N11+'5.z.'!N11</f>
        <v>9</v>
      </c>
      <c r="P15" s="32">
        <f>'1.z.'!O11+'2.z.'!O11+'3.z.'!O11+'4.z.'!O11+'5.z.'!O11</f>
        <v>22</v>
      </c>
      <c r="Q15" s="52">
        <f t="shared" si="4"/>
        <v>-65</v>
      </c>
      <c r="R15" s="32">
        <f>'1.z.'!Q11+'2.z.'!Q11+'3.z.'!Q11+'4.z.'!Q11+'5.z.'!Q11</f>
        <v>3</v>
      </c>
      <c r="S15" s="32">
        <f>'1.z.'!R11+'2.z.'!R11+'3.z.'!R11+'4.z.'!R11+'5.z.'!R11</f>
        <v>3</v>
      </c>
      <c r="T15" s="52">
        <f t="shared" si="5"/>
        <v>0</v>
      </c>
      <c r="U15" s="32">
        <f>'1.z.'!T11+'2.z.'!T11+'3.z.'!T11+'4.z.'!T11+'5.z.'!T11</f>
        <v>1</v>
      </c>
      <c r="V15" s="56">
        <f t="shared" si="6"/>
        <v>5</v>
      </c>
      <c r="W15" s="32">
        <f>'1.z.'!V11+'2.z.'!V11+'3.z.'!V11+'4.z.'!V11+'5.z.'!V11</f>
        <v>1</v>
      </c>
      <c r="X15" s="58">
        <f t="shared" si="7"/>
        <v>5</v>
      </c>
      <c r="Y15" s="30">
        <f>H15+K15+N15+Q15+T15+V15+X15</f>
        <v>30</v>
      </c>
      <c r="Z15" s="107" t="s">
        <v>40</v>
      </c>
    </row>
    <row r="16" spans="1:26" ht="16.5" thickBot="1" thickTop="1">
      <c r="A16" s="11"/>
      <c r="B16" s="82">
        <v>7</v>
      </c>
      <c r="C16" s="85" t="s">
        <v>36</v>
      </c>
      <c r="D16" s="86" t="s">
        <v>37</v>
      </c>
      <c r="E16" s="32">
        <f>'1.z.'!E12+'2.z.'!E12+'3.z.'!E12+'4.z.'!E12+'5.z.'!E12</f>
        <v>16</v>
      </c>
      <c r="F16" s="32">
        <f>'1.z.'!F12+'2.z.'!F12+'3.z.'!F12+'4.z.'!F12+'5.z.'!F12</f>
        <v>31</v>
      </c>
      <c r="G16" s="122">
        <f t="shared" si="0"/>
        <v>0.3404255319148936</v>
      </c>
      <c r="H16" s="52">
        <f t="shared" si="1"/>
        <v>35</v>
      </c>
      <c r="I16" s="32">
        <f>'1.z.'!H12+'2.z.'!H12+'3.z.'!H12+'4.z.'!H12+'5.z.'!H12</f>
        <v>2</v>
      </c>
      <c r="J16" s="32">
        <f>'1.z.'!I12+'2.z.'!I12+'3.z.'!I12+'4.z.'!I12+'5.z.'!I12</f>
        <v>2</v>
      </c>
      <c r="K16" s="52">
        <f t="shared" si="2"/>
        <v>0</v>
      </c>
      <c r="L16" s="32">
        <f>'1.z.'!K12+'2.z.'!K12+'3.z.'!K12+'4.z.'!K12+'5.z.'!K12</f>
        <v>6</v>
      </c>
      <c r="M16" s="32">
        <f>'1.z.'!L12+'2.z.'!L12+'3.z.'!L12+'4.z.'!L12+'5.z.'!L12</f>
        <v>4</v>
      </c>
      <c r="N16" s="52">
        <f t="shared" si="3"/>
        <v>50</v>
      </c>
      <c r="O16" s="115">
        <f>'1.z.'!N12+'2.z.'!N12+'3.z.'!N12+'4.z.'!N12+'5.z.'!N12</f>
        <v>28</v>
      </c>
      <c r="P16" s="32">
        <f>'1.z.'!O12+'2.z.'!O12+'3.z.'!O12+'4.z.'!O12+'5.z.'!O12</f>
        <v>21</v>
      </c>
      <c r="Q16" s="52">
        <f t="shared" si="4"/>
        <v>35</v>
      </c>
      <c r="R16" s="32">
        <f>'1.z.'!Q12+'2.z.'!Q12+'3.z.'!Q12+'4.z.'!Q12+'5.z.'!Q12</f>
        <v>5</v>
      </c>
      <c r="S16" s="32">
        <f>'1.z.'!R12+'2.z.'!R12+'3.z.'!R12+'4.z.'!R12+'5.z.'!R12</f>
        <v>2</v>
      </c>
      <c r="T16" s="52">
        <f t="shared" si="5"/>
        <v>6</v>
      </c>
      <c r="U16" s="32">
        <f>'1.z.'!T12+'2.z.'!T12+'3.z.'!T12+'4.z.'!T12+'5.z.'!T12</f>
        <v>0</v>
      </c>
      <c r="V16" s="56">
        <f t="shared" si="6"/>
        <v>0</v>
      </c>
      <c r="W16" s="32">
        <f>'1.z.'!V12+'2.z.'!V12+'3.z.'!V12+'4.z.'!V12+'5.z.'!V12</f>
        <v>5</v>
      </c>
      <c r="X16" s="58">
        <f t="shared" si="7"/>
        <v>25</v>
      </c>
      <c r="Y16" s="30">
        <f>H16+K16+N16+Q16+T16+V16+X16</f>
        <v>151</v>
      </c>
      <c r="Z16" s="107" t="s">
        <v>28</v>
      </c>
    </row>
    <row r="17" spans="1:26" ht="16.5" thickBot="1" thickTop="1">
      <c r="A17" s="11"/>
      <c r="B17" s="82" t="s">
        <v>69</v>
      </c>
      <c r="C17" s="108" t="s">
        <v>53</v>
      </c>
      <c r="D17" s="110" t="s">
        <v>54</v>
      </c>
      <c r="E17" s="32">
        <f>'1.z.'!E13+'2.z.'!E13+'3.z.'!E13+'4.z.'!E13+'5.z.'!E13</f>
        <v>4</v>
      </c>
      <c r="F17" s="32">
        <f>'1.z.'!F13+'2.z.'!F13+'3.z.'!F13+'4.z.'!F13+'5.z.'!F13</f>
        <v>15</v>
      </c>
      <c r="G17" s="122">
        <f t="shared" si="0"/>
        <v>0.21052631578947367</v>
      </c>
      <c r="H17" s="52">
        <f t="shared" si="1"/>
        <v>-13</v>
      </c>
      <c r="I17" s="32">
        <f>'1.z.'!H13+'2.z.'!H13+'3.z.'!H13+'4.z.'!H13+'5.z.'!H13</f>
        <v>2</v>
      </c>
      <c r="J17" s="116">
        <f>'1.z.'!I13+'2.z.'!I13+'3.z.'!I13+'4.z.'!I13+'5.z.'!I13</f>
        <v>10</v>
      </c>
      <c r="K17" s="52">
        <f t="shared" si="2"/>
        <v>-32</v>
      </c>
      <c r="L17" s="32">
        <f>'1.z.'!K13+'2.z.'!K13+'3.z.'!K13+'4.z.'!K13+'5.z.'!K13</f>
        <v>3</v>
      </c>
      <c r="M17" s="115">
        <f>'1.z.'!L13+'2.z.'!L13+'3.z.'!L13+'4.z.'!L13+'5.z.'!L13</f>
        <v>9</v>
      </c>
      <c r="N17" s="52">
        <f t="shared" si="3"/>
        <v>81</v>
      </c>
      <c r="O17" s="32">
        <f>'1.z.'!N13+'2.z.'!N13+'3.z.'!N13+'4.z.'!N13+'5.z.'!N13</f>
        <v>3</v>
      </c>
      <c r="P17" s="32">
        <f>'1.z.'!O13+'2.z.'!O13+'3.z.'!O13+'4.z.'!O13+'5.z.'!O13</f>
        <v>10</v>
      </c>
      <c r="Q17" s="52">
        <f t="shared" si="4"/>
        <v>-35</v>
      </c>
      <c r="R17" s="32">
        <f>'1.z.'!Q13+'2.z.'!Q13+'3.z.'!Q13+'4.z.'!Q13+'5.z.'!Q13</f>
        <v>6</v>
      </c>
      <c r="S17" s="116">
        <f>'1.z.'!R13+'2.z.'!R13+'3.z.'!R13+'4.z.'!R13+'5.z.'!R13</f>
        <v>7</v>
      </c>
      <c r="T17" s="52">
        <f t="shared" si="5"/>
        <v>-2</v>
      </c>
      <c r="U17" s="115">
        <f>'1.z.'!T13+'2.z.'!T13+'3.z.'!T13+'4.z.'!T13+'5.z.'!T13</f>
        <v>6</v>
      </c>
      <c r="V17" s="56">
        <f t="shared" si="6"/>
        <v>30</v>
      </c>
      <c r="W17" s="32">
        <f>'1.z.'!V13+'2.z.'!V13+'3.z.'!V13+'4.z.'!V13+'5.z.'!V13</f>
        <v>3</v>
      </c>
      <c r="X17" s="58">
        <f t="shared" si="7"/>
        <v>15</v>
      </c>
      <c r="Y17" s="30">
        <f>H17+K17+N17+Q17+T17+V17+X17</f>
        <v>44</v>
      </c>
      <c r="Z17" s="107" t="s">
        <v>23</v>
      </c>
    </row>
    <row r="18" spans="1:26" ht="16.5" thickBot="1" thickTop="1">
      <c r="A18" s="11"/>
      <c r="B18" s="82" t="s">
        <v>77</v>
      </c>
      <c r="C18" s="108" t="s">
        <v>53</v>
      </c>
      <c r="D18" s="110" t="s">
        <v>76</v>
      </c>
      <c r="E18" s="32">
        <f>'1.z.'!E14+'2.z.'!E14+'3.z.'!E14+'4.z.'!E14+'5.z.'!E14</f>
        <v>1</v>
      </c>
      <c r="F18" s="32">
        <f>'1.z.'!F14+'2.z.'!F14+'3.z.'!F14+'4.z.'!F14+'5.z.'!F14</f>
        <v>2</v>
      </c>
      <c r="G18" s="122">
        <f t="shared" si="0"/>
        <v>0.3333333333333333</v>
      </c>
      <c r="H18" s="52">
        <f t="shared" si="1"/>
        <v>2</v>
      </c>
      <c r="I18" s="32">
        <f>'1.z.'!H14+'2.z.'!H14+'3.z.'!H14+'4.z.'!H14+'5.z.'!H14</f>
        <v>0</v>
      </c>
      <c r="J18" s="32">
        <f>'1.z.'!I14+'2.z.'!I14+'3.z.'!I14+'4.z.'!I14+'5.z.'!I14</f>
        <v>0</v>
      </c>
      <c r="K18" s="52">
        <f t="shared" si="2"/>
        <v>0</v>
      </c>
      <c r="L18" s="32">
        <f>'1.z.'!K14+'2.z.'!K14+'3.z.'!K14+'4.z.'!K14+'5.z.'!K14</f>
        <v>2</v>
      </c>
      <c r="M18" s="32">
        <f>'1.z.'!L14+'2.z.'!L14+'3.z.'!L14+'4.z.'!L14+'5.z.'!L14</f>
        <v>3</v>
      </c>
      <c r="N18" s="52">
        <f t="shared" si="3"/>
        <v>30</v>
      </c>
      <c r="O18" s="32">
        <f>'1.z.'!N14+'2.z.'!N14+'3.z.'!N14+'4.z.'!N14+'5.z.'!N14</f>
        <v>5</v>
      </c>
      <c r="P18" s="32">
        <f>'1.z.'!O14+'2.z.'!O14+'3.z.'!O14+'4.z.'!O14+'5.z.'!O14</f>
        <v>5</v>
      </c>
      <c r="Q18" s="52">
        <f t="shared" si="4"/>
        <v>0</v>
      </c>
      <c r="R18" s="32">
        <f>'1.z.'!Q14+'2.z.'!Q14+'3.z.'!Q14+'4.z.'!Q14+'5.z.'!Q14</f>
        <v>1</v>
      </c>
      <c r="S18" s="32">
        <f>'1.z.'!R14+'2.z.'!R14+'3.z.'!R14+'4.z.'!R14+'5.z.'!R14</f>
        <v>1</v>
      </c>
      <c r="T18" s="52">
        <f t="shared" si="5"/>
        <v>0</v>
      </c>
      <c r="U18" s="32">
        <f>'1.z.'!T14+'2.z.'!T14+'3.z.'!T14+'4.z.'!T14+'5.z.'!T14</f>
        <v>0</v>
      </c>
      <c r="V18" s="56">
        <f t="shared" si="6"/>
        <v>0</v>
      </c>
      <c r="W18" s="32">
        <f>'1.z.'!V14+'2.z.'!V14+'3.z.'!V14+'4.z.'!V14+'5.z.'!V14</f>
        <v>1</v>
      </c>
      <c r="X18" s="58">
        <f t="shared" si="7"/>
        <v>5</v>
      </c>
      <c r="Y18" s="30">
        <f>H18+K18+N18+Q18+T18+V18+X18</f>
        <v>37</v>
      </c>
      <c r="Z18" s="107" t="s">
        <v>30</v>
      </c>
    </row>
    <row r="19" spans="1:26" ht="16.5" thickBot="1" thickTop="1">
      <c r="A19" s="11"/>
      <c r="B19" s="82" t="s">
        <v>70</v>
      </c>
      <c r="C19" s="108" t="s">
        <v>63</v>
      </c>
      <c r="D19" s="109" t="s">
        <v>64</v>
      </c>
      <c r="E19" s="32">
        <f>'1.z.'!E15+'2.z.'!E15+'3.z.'!E15+'4.z.'!E15+'5.z.'!E15</f>
        <v>1</v>
      </c>
      <c r="F19" s="32">
        <f>'1.z.'!F15+'2.z.'!F15+'3.z.'!F15+'4.z.'!F15+'5.z.'!F15</f>
        <v>0</v>
      </c>
      <c r="G19" s="122">
        <f t="shared" si="0"/>
        <v>1</v>
      </c>
      <c r="H19" s="52">
        <f t="shared" si="1"/>
        <v>8</v>
      </c>
      <c r="I19" s="32">
        <f>'1.z.'!H15+'2.z.'!H15+'3.z.'!H15+'4.z.'!H15+'5.z.'!H15</f>
        <v>0</v>
      </c>
      <c r="J19" s="32">
        <f>'1.z.'!I15+'2.z.'!I15+'3.z.'!I15+'4.z.'!I15+'5.z.'!I15</f>
        <v>0</v>
      </c>
      <c r="K19" s="52">
        <f t="shared" si="2"/>
        <v>0</v>
      </c>
      <c r="L19" s="32">
        <f>'1.z.'!K15+'2.z.'!K15+'3.z.'!K15+'4.z.'!K15+'5.z.'!K15</f>
        <v>0</v>
      </c>
      <c r="M19" s="32">
        <f>'1.z.'!L15+'2.z.'!L15+'3.z.'!L15+'4.z.'!L15+'5.z.'!L15</f>
        <v>0</v>
      </c>
      <c r="N19" s="52">
        <f t="shared" si="3"/>
        <v>0</v>
      </c>
      <c r="O19" s="32">
        <f>'1.z.'!N15+'2.z.'!N15+'3.z.'!N15+'4.z.'!N15+'5.z.'!N15</f>
        <v>1</v>
      </c>
      <c r="P19" s="32">
        <f>'1.z.'!O15+'2.z.'!O15+'3.z.'!O15+'4.z.'!O15+'5.z.'!O15</f>
        <v>1</v>
      </c>
      <c r="Q19" s="52">
        <f t="shared" si="4"/>
        <v>0</v>
      </c>
      <c r="R19" s="32">
        <f>'1.z.'!Q15+'2.z.'!Q15+'3.z.'!Q15+'4.z.'!Q15+'5.z.'!Q15</f>
        <v>0</v>
      </c>
      <c r="S19" s="32">
        <f>'1.z.'!R15+'2.z.'!R15+'3.z.'!R15+'4.z.'!R15+'5.z.'!R15</f>
        <v>1</v>
      </c>
      <c r="T19" s="52">
        <f t="shared" si="5"/>
        <v>-2</v>
      </c>
      <c r="U19" s="32">
        <f>'1.z.'!T15+'2.z.'!T15+'3.z.'!T15+'4.z.'!T15+'5.z.'!T15</f>
        <v>0</v>
      </c>
      <c r="V19" s="56">
        <f t="shared" si="6"/>
        <v>0</v>
      </c>
      <c r="W19" s="32">
        <f>'1.z.'!V15+'2.z.'!V15+'3.z.'!V15+'4.z.'!V15+'5.z.'!V15</f>
        <v>0</v>
      </c>
      <c r="X19" s="58">
        <f t="shared" si="7"/>
        <v>0</v>
      </c>
      <c r="Y19" s="30">
        <f>H19+K19+N19+Q19+T19+V19+X19</f>
        <v>6</v>
      </c>
      <c r="Z19" s="107" t="s">
        <v>41</v>
      </c>
    </row>
    <row r="20" spans="1:26" ht="16.5" thickBot="1" thickTop="1">
      <c r="A20" s="11"/>
      <c r="B20" s="84" t="s">
        <v>71</v>
      </c>
      <c r="C20" s="111" t="s">
        <v>56</v>
      </c>
      <c r="D20" s="112" t="s">
        <v>55</v>
      </c>
      <c r="E20" s="32">
        <f>'1.z.'!E16+'2.z.'!E16+'3.z.'!E16+'4.z.'!E16+'5.z.'!E16</f>
        <v>4</v>
      </c>
      <c r="F20" s="32">
        <f>'1.z.'!F16+'2.z.'!F16+'3.z.'!F16+'4.z.'!F16+'5.z.'!F16</f>
        <v>13</v>
      </c>
      <c r="G20" s="122">
        <f t="shared" si="0"/>
        <v>0.23529411764705882</v>
      </c>
      <c r="H20" s="52">
        <f t="shared" si="1"/>
        <v>-7</v>
      </c>
      <c r="I20" s="32">
        <f>'1.z.'!H16+'2.z.'!H16+'3.z.'!H16+'4.z.'!H16+'5.z.'!H16</f>
        <v>0</v>
      </c>
      <c r="J20" s="32">
        <f>'1.z.'!I16+'2.z.'!I16+'3.z.'!I16+'4.z.'!I16+'5.z.'!I16</f>
        <v>0</v>
      </c>
      <c r="K20" s="52">
        <f t="shared" si="2"/>
        <v>0</v>
      </c>
      <c r="L20" s="32">
        <f>'1.z.'!K16+'2.z.'!K16+'3.z.'!K16+'4.z.'!K16+'5.z.'!K16</f>
        <v>4</v>
      </c>
      <c r="M20" s="32">
        <f>'1.z.'!L16+'2.z.'!L16+'3.z.'!L16+'4.z.'!L16+'5.z.'!L16</f>
        <v>1</v>
      </c>
      <c r="N20" s="52">
        <f t="shared" si="3"/>
        <v>20</v>
      </c>
      <c r="O20" s="32">
        <f>'1.z.'!N16+'2.z.'!N16+'3.z.'!N16+'4.z.'!N16+'5.z.'!N16</f>
        <v>12</v>
      </c>
      <c r="P20" s="32">
        <f>'1.z.'!O16+'2.z.'!O16+'3.z.'!O16+'4.z.'!O16+'5.z.'!O16</f>
        <v>21</v>
      </c>
      <c r="Q20" s="52">
        <f t="shared" si="4"/>
        <v>-45</v>
      </c>
      <c r="R20" s="32">
        <f>'1.z.'!Q16+'2.z.'!Q16+'3.z.'!Q16+'4.z.'!Q16+'5.z.'!Q16</f>
        <v>2</v>
      </c>
      <c r="S20" s="32">
        <f>'1.z.'!R16+'2.z.'!R16+'3.z.'!R16+'4.z.'!R16+'5.z.'!R16</f>
        <v>5</v>
      </c>
      <c r="T20" s="52">
        <f t="shared" si="5"/>
        <v>-6</v>
      </c>
      <c r="U20" s="32">
        <f>'1.z.'!T16+'2.z.'!T16+'3.z.'!T16+'4.z.'!T16+'5.z.'!T16</f>
        <v>3</v>
      </c>
      <c r="V20" s="56">
        <f t="shared" si="6"/>
        <v>15</v>
      </c>
      <c r="W20" s="32">
        <f>'1.z.'!V16+'2.z.'!V16+'3.z.'!V16+'4.z.'!V16+'5.z.'!V16</f>
        <v>0</v>
      </c>
      <c r="X20" s="58">
        <f t="shared" si="7"/>
        <v>0</v>
      </c>
      <c r="Y20" s="30">
        <f>H20+K20+N20+Q20+T20+V20+X20</f>
        <v>-23</v>
      </c>
      <c r="Z20" s="107" t="s">
        <v>42</v>
      </c>
    </row>
    <row r="21" spans="1:26" ht="16.5" thickBot="1" thickTop="1">
      <c r="A21" s="11"/>
      <c r="B21" s="82" t="s">
        <v>80</v>
      </c>
      <c r="C21" s="108" t="s">
        <v>78</v>
      </c>
      <c r="D21" s="109" t="s">
        <v>79</v>
      </c>
      <c r="E21" s="32">
        <f>'1.z.'!E17+'2.z.'!E17+'3.z.'!E17+'4.z.'!E17+'5.z.'!E17</f>
        <v>1</v>
      </c>
      <c r="F21" s="32">
        <f>'1.z.'!F17+'2.z.'!F17+'3.z.'!F17+'4.z.'!F17+'5.z.'!F17</f>
        <v>0</v>
      </c>
      <c r="G21" s="122">
        <f t="shared" si="0"/>
        <v>1</v>
      </c>
      <c r="H21" s="52">
        <f t="shared" si="1"/>
        <v>8</v>
      </c>
      <c r="I21" s="32">
        <f>'1.z.'!H17+'2.z.'!H17+'3.z.'!H17+'4.z.'!H17+'5.z.'!H17</f>
        <v>0</v>
      </c>
      <c r="J21" s="32">
        <f>'1.z.'!I17+'2.z.'!I17+'3.z.'!I17+'4.z.'!I17+'5.z.'!I17</f>
        <v>0</v>
      </c>
      <c r="K21" s="52">
        <f t="shared" si="2"/>
        <v>0</v>
      </c>
      <c r="L21" s="32">
        <f>'1.z.'!K17+'2.z.'!K17+'3.z.'!K17+'4.z.'!K17+'5.z.'!K17</f>
        <v>1</v>
      </c>
      <c r="M21" s="32">
        <f>'1.z.'!L17+'2.z.'!L17+'3.z.'!L17+'4.z.'!L17+'5.z.'!L17</f>
        <v>1</v>
      </c>
      <c r="N21" s="52">
        <f t="shared" si="3"/>
        <v>11</v>
      </c>
      <c r="O21" s="32">
        <f>'1.z.'!N17+'2.z.'!N17+'3.z.'!N17+'4.z.'!N17+'5.z.'!N17</f>
        <v>1</v>
      </c>
      <c r="P21" s="32">
        <f>'1.z.'!O17+'2.z.'!O17+'3.z.'!O17+'4.z.'!O17+'5.z.'!O17</f>
        <v>2</v>
      </c>
      <c r="Q21" s="52">
        <f t="shared" si="4"/>
        <v>-5</v>
      </c>
      <c r="R21" s="32">
        <f>'1.z.'!Q17+'2.z.'!Q17+'3.z.'!Q17+'4.z.'!Q17+'5.z.'!Q17</f>
        <v>0</v>
      </c>
      <c r="S21" s="32">
        <f>'1.z.'!R17+'2.z.'!R17+'3.z.'!R17+'4.z.'!R17+'5.z.'!R17</f>
        <v>0</v>
      </c>
      <c r="T21" s="52">
        <f t="shared" si="5"/>
        <v>0</v>
      </c>
      <c r="U21" s="32">
        <f>'1.z.'!T17+'2.z.'!T17+'3.z.'!T17+'4.z.'!T17+'5.z.'!T17</f>
        <v>0</v>
      </c>
      <c r="V21" s="56">
        <f t="shared" si="6"/>
        <v>0</v>
      </c>
      <c r="W21" s="32">
        <f>'1.z.'!V17+'2.z.'!V17+'3.z.'!V17+'4.z.'!V17+'5.z.'!V17</f>
        <v>0</v>
      </c>
      <c r="X21" s="58">
        <f t="shared" si="7"/>
        <v>0</v>
      </c>
      <c r="Y21" s="30">
        <f>H21+K21+N21+Q21+T21+V21+X21</f>
        <v>14</v>
      </c>
      <c r="Z21" s="107" t="s">
        <v>35</v>
      </c>
    </row>
    <row r="22" spans="1:26" ht="16.5" thickBot="1" thickTop="1">
      <c r="A22" s="11"/>
      <c r="B22" s="82" t="s">
        <v>72</v>
      </c>
      <c r="C22" s="108" t="s">
        <v>59</v>
      </c>
      <c r="D22" s="109" t="s">
        <v>60</v>
      </c>
      <c r="E22" s="32">
        <f>'1.z.'!E18+'2.z.'!E18+'3.z.'!E18+'4.z.'!E18+'5.z.'!E18</f>
        <v>0</v>
      </c>
      <c r="F22" s="32">
        <f>'1.z.'!F18+'2.z.'!F18+'3.z.'!F18+'4.z.'!F18+'5.z.'!F18</f>
        <v>4</v>
      </c>
      <c r="G22" s="122">
        <f t="shared" si="0"/>
        <v>0</v>
      </c>
      <c r="H22" s="52">
        <f t="shared" si="1"/>
        <v>-12</v>
      </c>
      <c r="I22" s="32">
        <f>'1.z.'!H18+'2.z.'!H18+'3.z.'!H18+'4.z.'!H18+'5.z.'!H18</f>
        <v>0</v>
      </c>
      <c r="J22" s="32">
        <f>'1.z.'!I18+'2.z.'!I18+'3.z.'!I18+'4.z.'!I18+'5.z.'!I18</f>
        <v>0</v>
      </c>
      <c r="K22" s="52">
        <f t="shared" si="2"/>
        <v>0</v>
      </c>
      <c r="L22" s="32">
        <f>'1.z.'!K18+'2.z.'!K18+'3.z.'!K18+'4.z.'!K18+'5.z.'!K18</f>
        <v>1</v>
      </c>
      <c r="M22" s="32">
        <f>'1.z.'!L18+'2.z.'!L18+'3.z.'!L18+'4.z.'!L18+'5.z.'!L18</f>
        <v>2</v>
      </c>
      <c r="N22" s="52">
        <f t="shared" si="3"/>
        <v>19</v>
      </c>
      <c r="O22" s="32">
        <f>'1.z.'!N18+'2.z.'!N18+'3.z.'!N18+'4.z.'!N18+'5.z.'!N18</f>
        <v>2</v>
      </c>
      <c r="P22" s="32">
        <f>'1.z.'!O18+'2.z.'!O18+'3.z.'!O18+'4.z.'!O18+'5.z.'!O18</f>
        <v>3</v>
      </c>
      <c r="Q22" s="52">
        <f t="shared" si="4"/>
        <v>-5</v>
      </c>
      <c r="R22" s="32">
        <f>'1.z.'!Q18+'2.z.'!Q18+'3.z.'!Q18+'4.z.'!Q18+'5.z.'!Q18</f>
        <v>0</v>
      </c>
      <c r="S22" s="32">
        <f>'1.z.'!R18+'2.z.'!R18+'3.z.'!R18+'4.z.'!R18+'5.z.'!R18</f>
        <v>0</v>
      </c>
      <c r="T22" s="52">
        <f t="shared" si="5"/>
        <v>0</v>
      </c>
      <c r="U22" s="32">
        <f>'1.z.'!T18+'2.z.'!T18+'3.z.'!T18+'4.z.'!T18+'5.z.'!T18</f>
        <v>3</v>
      </c>
      <c r="V22" s="56">
        <f t="shared" si="6"/>
        <v>15</v>
      </c>
      <c r="W22" s="32">
        <f>'1.z.'!V18+'2.z.'!V18+'3.z.'!V18+'4.z.'!V18+'5.z.'!V18</f>
        <v>0</v>
      </c>
      <c r="X22" s="58">
        <f t="shared" si="7"/>
        <v>0</v>
      </c>
      <c r="Y22" s="30">
        <f>H22+K22+N22+Q22+T22+V22+X22</f>
        <v>17</v>
      </c>
      <c r="Z22" s="107" t="s">
        <v>32</v>
      </c>
    </row>
    <row r="23" spans="1:26" ht="16.5" thickBot="1" thickTop="1">
      <c r="A23" s="11"/>
      <c r="B23" s="82" t="s">
        <v>83</v>
      </c>
      <c r="C23" s="108" t="s">
        <v>81</v>
      </c>
      <c r="D23" s="109" t="s">
        <v>82</v>
      </c>
      <c r="E23" s="32">
        <f>'1.z.'!E19+'2.z.'!E19+'3.z.'!E19+'4.z.'!E19+'5.z.'!E19</f>
        <v>2</v>
      </c>
      <c r="F23" s="32">
        <f>'1.z.'!F19+'2.z.'!F19+'3.z.'!F19+'4.z.'!F19+'5.z.'!F19</f>
        <v>3</v>
      </c>
      <c r="G23" s="122">
        <f t="shared" si="0"/>
        <v>0.4</v>
      </c>
      <c r="H23" s="52">
        <f t="shared" si="1"/>
        <v>7</v>
      </c>
      <c r="I23" s="32">
        <f>'1.z.'!H19+'2.z.'!H19+'3.z.'!H19+'4.z.'!H19+'5.z.'!H19</f>
        <v>0</v>
      </c>
      <c r="J23" s="32">
        <f>'1.z.'!I19+'2.z.'!I19+'3.z.'!I19+'4.z.'!I19+'5.z.'!I19</f>
        <v>0</v>
      </c>
      <c r="K23" s="52">
        <f t="shared" si="2"/>
        <v>0</v>
      </c>
      <c r="L23" s="32">
        <f>'1.z.'!K19+'2.z.'!K19+'3.z.'!K19+'4.z.'!K19+'5.z.'!K19</f>
        <v>3</v>
      </c>
      <c r="M23" s="32">
        <f>'1.z.'!L19+'2.z.'!L19+'3.z.'!L19+'4.z.'!L19+'5.z.'!L19</f>
        <v>3</v>
      </c>
      <c r="N23" s="52">
        <f t="shared" si="3"/>
        <v>33</v>
      </c>
      <c r="O23" s="32">
        <f>'1.z.'!N19+'2.z.'!N19+'3.z.'!N19+'4.z.'!N19+'5.z.'!N19</f>
        <v>2</v>
      </c>
      <c r="P23" s="32">
        <f>'1.z.'!O19+'2.z.'!O19+'3.z.'!O19+'4.z.'!O19+'5.z.'!O19</f>
        <v>5</v>
      </c>
      <c r="Q23" s="52">
        <f t="shared" si="4"/>
        <v>-15</v>
      </c>
      <c r="R23" s="32">
        <f>'1.z.'!Q19+'2.z.'!Q19+'3.z.'!Q19+'4.z.'!Q19+'5.z.'!Q19</f>
        <v>0</v>
      </c>
      <c r="S23" s="32">
        <f>'1.z.'!R19+'2.z.'!R19+'3.z.'!R19+'4.z.'!R19+'5.z.'!R19</f>
        <v>0</v>
      </c>
      <c r="T23" s="52">
        <f t="shared" si="5"/>
        <v>0</v>
      </c>
      <c r="U23" s="32">
        <f>'1.z.'!T19+'2.z.'!T19+'3.z.'!T19+'4.z.'!T19+'5.z.'!T19</f>
        <v>1</v>
      </c>
      <c r="V23" s="56">
        <f t="shared" si="6"/>
        <v>5</v>
      </c>
      <c r="W23" s="32">
        <f>'1.z.'!V19+'2.z.'!V19+'3.z.'!V19+'4.z.'!V19+'5.z.'!V19</f>
        <v>0</v>
      </c>
      <c r="X23" s="58">
        <f t="shared" si="7"/>
        <v>0</v>
      </c>
      <c r="Y23" s="30">
        <f>H23+K23+N23+Q23+T23+V23+X23</f>
        <v>30</v>
      </c>
      <c r="Z23" s="107" t="s">
        <v>40</v>
      </c>
    </row>
    <row r="24" spans="1:26" ht="16.5" thickBot="1" thickTop="1">
      <c r="A24" s="11"/>
      <c r="B24" s="82">
        <v>15</v>
      </c>
      <c r="C24" s="85" t="s">
        <v>38</v>
      </c>
      <c r="D24" s="86" t="s">
        <v>39</v>
      </c>
      <c r="E24" s="32">
        <f>'1.z.'!E20+'2.z.'!E20+'3.z.'!E20+'4.z.'!E20+'5.z.'!E20</f>
        <v>13</v>
      </c>
      <c r="F24" s="32">
        <f>'1.z.'!F20+'2.z.'!F20+'3.z.'!F20+'4.z.'!F20+'5.z.'!F20</f>
        <v>33</v>
      </c>
      <c r="G24" s="122">
        <f t="shared" si="0"/>
        <v>0.2826086956521739</v>
      </c>
      <c r="H24" s="52">
        <f t="shared" si="1"/>
        <v>5</v>
      </c>
      <c r="I24" s="32">
        <f>'1.z.'!H20+'2.z.'!H20+'3.z.'!H20+'4.z.'!H20+'5.z.'!H20</f>
        <v>8</v>
      </c>
      <c r="J24" s="32">
        <f>'1.z.'!I20+'2.z.'!I20+'3.z.'!I20+'4.z.'!I20+'5.z.'!I20</f>
        <v>9</v>
      </c>
      <c r="K24" s="52">
        <f t="shared" si="2"/>
        <v>-4</v>
      </c>
      <c r="L24" s="32">
        <f>'1.z.'!K20+'2.z.'!K20+'3.z.'!K20+'4.z.'!K20+'5.z.'!K20</f>
        <v>11</v>
      </c>
      <c r="M24" s="32">
        <f>'1.z.'!L20+'2.z.'!L20+'3.z.'!L20+'4.z.'!L20+'5.z.'!L20</f>
        <v>6</v>
      </c>
      <c r="N24" s="52">
        <f t="shared" si="3"/>
        <v>81</v>
      </c>
      <c r="O24" s="32">
        <f>'1.z.'!N20+'2.z.'!N20+'3.z.'!N20+'4.z.'!N20+'5.z.'!N20</f>
        <v>17</v>
      </c>
      <c r="P24" s="116">
        <f>'1.z.'!O20+'2.z.'!O20+'3.z.'!O20+'4.z.'!O20+'5.z.'!O20</f>
        <v>24</v>
      </c>
      <c r="Q24" s="52">
        <f t="shared" si="4"/>
        <v>-35</v>
      </c>
      <c r="R24" s="32">
        <f>'1.z.'!Q20+'2.z.'!Q20+'3.z.'!Q20+'4.z.'!Q20+'5.z.'!Q20</f>
        <v>11</v>
      </c>
      <c r="S24" s="116">
        <f>'1.z.'!R20+'2.z.'!R20+'3.z.'!R20+'4.z.'!R20+'5.z.'!R20</f>
        <v>8</v>
      </c>
      <c r="T24" s="52">
        <f t="shared" si="5"/>
        <v>6</v>
      </c>
      <c r="U24" s="32">
        <f>'1.z.'!T20+'2.z.'!T20+'3.z.'!T20+'4.z.'!T20+'5.z.'!T20</f>
        <v>3</v>
      </c>
      <c r="V24" s="56">
        <f t="shared" si="6"/>
        <v>15</v>
      </c>
      <c r="W24" s="115">
        <f>'1.z.'!V20+'2.z.'!V20+'3.z.'!V20+'4.z.'!V20+'5.z.'!V20</f>
        <v>7</v>
      </c>
      <c r="X24" s="58">
        <f t="shared" si="7"/>
        <v>35</v>
      </c>
      <c r="Y24" s="30">
        <f>H24+K24+N24+Q24+T24+V24+X24</f>
        <v>103</v>
      </c>
      <c r="Z24" s="107" t="s">
        <v>21</v>
      </c>
    </row>
    <row r="25" spans="1:26" ht="16.5" thickBot="1" thickTop="1">
      <c r="A25" s="11"/>
      <c r="B25" s="82" t="s">
        <v>73</v>
      </c>
      <c r="C25" s="108" t="s">
        <v>61</v>
      </c>
      <c r="D25" s="109" t="s">
        <v>62</v>
      </c>
      <c r="E25" s="32">
        <f>'1.z.'!E21+'2.z.'!E21+'3.z.'!E21+'4.z.'!E21+'5.z.'!E21</f>
        <v>0</v>
      </c>
      <c r="F25" s="32">
        <f>'1.z.'!F21+'2.z.'!F21+'3.z.'!F21+'4.z.'!F21+'5.z.'!F21</f>
        <v>2</v>
      </c>
      <c r="G25" s="122">
        <f t="shared" si="0"/>
        <v>0</v>
      </c>
      <c r="H25" s="52">
        <f t="shared" si="1"/>
        <v>-6</v>
      </c>
      <c r="I25" s="32">
        <f>'1.z.'!H21+'2.z.'!H21+'3.z.'!H21+'4.z.'!H21+'5.z.'!H21</f>
        <v>0</v>
      </c>
      <c r="J25" s="32">
        <f>'1.z.'!I21+'2.z.'!I21+'3.z.'!I21+'4.z.'!I21+'5.z.'!I21</f>
        <v>2</v>
      </c>
      <c r="K25" s="52">
        <f t="shared" si="2"/>
        <v>-8</v>
      </c>
      <c r="L25" s="32">
        <f>'1.z.'!K21+'2.z.'!K21+'3.z.'!K21+'4.z.'!K21+'5.z.'!K21</f>
        <v>4</v>
      </c>
      <c r="M25" s="32">
        <f>'1.z.'!L21+'2.z.'!L21+'3.z.'!L21+'4.z.'!L21+'5.z.'!L21</f>
        <v>5</v>
      </c>
      <c r="N25" s="52">
        <f t="shared" si="3"/>
        <v>52</v>
      </c>
      <c r="O25" s="32">
        <f>'1.z.'!N21+'2.z.'!N21+'3.z.'!N21+'4.z.'!N21+'5.z.'!N21</f>
        <v>4</v>
      </c>
      <c r="P25" s="32">
        <f>'1.z.'!O21+'2.z.'!O21+'3.z.'!O21+'4.z.'!O21+'5.z.'!O21</f>
        <v>4</v>
      </c>
      <c r="Q25" s="52">
        <f t="shared" si="4"/>
        <v>0</v>
      </c>
      <c r="R25" s="32">
        <f>'1.z.'!Q21+'2.z.'!Q21+'3.z.'!Q21+'4.z.'!Q21+'5.z.'!Q21</f>
        <v>0</v>
      </c>
      <c r="S25" s="32">
        <f>'1.z.'!R21+'2.z.'!R21+'3.z.'!R21+'4.z.'!R21+'5.z.'!R21</f>
        <v>0</v>
      </c>
      <c r="T25" s="52">
        <f t="shared" si="5"/>
        <v>0</v>
      </c>
      <c r="U25" s="32">
        <f>'1.z.'!T21+'2.z.'!T21+'3.z.'!T21+'4.z.'!T21+'5.z.'!T21</f>
        <v>0</v>
      </c>
      <c r="V25" s="56">
        <f t="shared" si="6"/>
        <v>0</v>
      </c>
      <c r="W25" s="32">
        <f>'1.z.'!V21+'2.z.'!V21+'3.z.'!V21+'4.z.'!V21+'5.z.'!V21</f>
        <v>0</v>
      </c>
      <c r="X25" s="58">
        <f t="shared" si="7"/>
        <v>0</v>
      </c>
      <c r="Y25" s="30">
        <f>H25+K25+N25+Q25+T25+V25+X25</f>
        <v>38</v>
      </c>
      <c r="Z25" s="107" t="s">
        <v>29</v>
      </c>
    </row>
    <row r="26" spans="1:26" ht="16.5" thickBot="1" thickTop="1">
      <c r="A26" s="11"/>
      <c r="B26" s="82" t="s">
        <v>74</v>
      </c>
      <c r="C26" s="108" t="s">
        <v>57</v>
      </c>
      <c r="D26" s="109" t="s">
        <v>58</v>
      </c>
      <c r="E26" s="32">
        <f>'1.z.'!E22+'2.z.'!E22+'3.z.'!E22+'4.z.'!E22+'5.z.'!E22</f>
        <v>2</v>
      </c>
      <c r="F26" s="32">
        <f>'1.z.'!F22+'2.z.'!F22+'3.z.'!F22+'4.z.'!F22+'5.z.'!F22</f>
        <v>2</v>
      </c>
      <c r="G26" s="122">
        <f t="shared" si="0"/>
        <v>0.5</v>
      </c>
      <c r="H26" s="52">
        <f t="shared" si="1"/>
        <v>10</v>
      </c>
      <c r="I26" s="32">
        <f>'1.z.'!H22+'2.z.'!H22+'3.z.'!H22+'4.z.'!H22+'5.z.'!H22</f>
        <v>0</v>
      </c>
      <c r="J26" s="32">
        <f>'1.z.'!I22+'2.z.'!I22+'3.z.'!I22+'4.z.'!I22+'5.z.'!I22</f>
        <v>0</v>
      </c>
      <c r="K26" s="52">
        <f t="shared" si="2"/>
        <v>0</v>
      </c>
      <c r="L26" s="32">
        <f>'1.z.'!K22+'2.z.'!K22+'3.z.'!K22+'4.z.'!K22+'5.z.'!K22</f>
        <v>3</v>
      </c>
      <c r="M26" s="32">
        <f>'1.z.'!L22+'2.z.'!L22+'3.z.'!L22+'4.z.'!L22+'5.z.'!L22</f>
        <v>3</v>
      </c>
      <c r="N26" s="52">
        <f t="shared" si="3"/>
        <v>33</v>
      </c>
      <c r="O26" s="32">
        <f>'1.z.'!N22+'2.z.'!N22+'3.z.'!N22+'4.z.'!N22+'5.z.'!N22</f>
        <v>3</v>
      </c>
      <c r="P26" s="32">
        <f>'1.z.'!O22+'2.z.'!O22+'3.z.'!O22+'4.z.'!O22+'5.z.'!O22</f>
        <v>6</v>
      </c>
      <c r="Q26" s="52">
        <f t="shared" si="4"/>
        <v>-15</v>
      </c>
      <c r="R26" s="32">
        <f>'1.z.'!Q22+'2.z.'!Q22+'3.z.'!Q22+'4.z.'!Q22+'5.z.'!Q22</f>
        <v>0</v>
      </c>
      <c r="S26" s="32">
        <f>'1.z.'!R22+'2.z.'!R22+'3.z.'!R22+'4.z.'!R22+'5.z.'!R22</f>
        <v>1</v>
      </c>
      <c r="T26" s="52">
        <f t="shared" si="5"/>
        <v>-2</v>
      </c>
      <c r="U26" s="32">
        <f>'1.z.'!T22+'2.z.'!T22+'3.z.'!T22+'4.z.'!T22+'5.z.'!T22</f>
        <v>0</v>
      </c>
      <c r="V26" s="56">
        <f t="shared" si="6"/>
        <v>0</v>
      </c>
      <c r="W26" s="32">
        <f>'1.z.'!V22+'2.z.'!V22+'3.z.'!V22+'4.z.'!V22+'5.z.'!V22</f>
        <v>0</v>
      </c>
      <c r="X26" s="58">
        <f t="shared" si="7"/>
        <v>0</v>
      </c>
      <c r="Y26" s="30">
        <f>H26+K26+N26+Q26+T26+V26+X26</f>
        <v>26</v>
      </c>
      <c r="Z26" s="107" t="s">
        <v>26</v>
      </c>
    </row>
    <row r="27" spans="1:26" ht="16.5" thickBot="1" thickTop="1">
      <c r="A27" s="11"/>
      <c r="B27" s="82" t="s">
        <v>75</v>
      </c>
      <c r="C27" s="108" t="s">
        <v>20</v>
      </c>
      <c r="D27" s="109" t="s">
        <v>49</v>
      </c>
      <c r="E27" s="32">
        <f>'1.z.'!E23+'2.z.'!E23+'3.z.'!E23+'4.z.'!E23+'5.z.'!E23</f>
        <v>3</v>
      </c>
      <c r="F27" s="32">
        <f>'1.z.'!F23+'2.z.'!F23+'3.z.'!F23+'4.z.'!F23+'5.z.'!F23</f>
        <v>11</v>
      </c>
      <c r="G27" s="122">
        <f t="shared" si="0"/>
        <v>0.21428571428571427</v>
      </c>
      <c r="H27" s="52">
        <f t="shared" si="1"/>
        <v>-9</v>
      </c>
      <c r="I27" s="32">
        <f>'1.z.'!H23+'2.z.'!H23+'3.z.'!H23+'4.z.'!H23+'5.z.'!H23</f>
        <v>0</v>
      </c>
      <c r="J27" s="32">
        <f>'1.z.'!I23+'2.z.'!I23+'3.z.'!I23+'4.z.'!I23+'5.z.'!I23</f>
        <v>2</v>
      </c>
      <c r="K27" s="52">
        <f t="shared" si="2"/>
        <v>-8</v>
      </c>
      <c r="L27" s="115">
        <f>'1.z.'!K23+'2.z.'!K23+'3.z.'!K23+'4.z.'!K23+'5.z.'!K23</f>
        <v>13</v>
      </c>
      <c r="M27" s="32">
        <f>'1.z.'!L23+'2.z.'!L23+'3.z.'!L23+'4.z.'!L23+'5.z.'!L23</f>
        <v>6</v>
      </c>
      <c r="N27" s="52">
        <f t="shared" si="3"/>
        <v>87</v>
      </c>
      <c r="O27" s="32">
        <f>'1.z.'!N23+'2.z.'!N23+'3.z.'!N23+'4.z.'!N23+'5.z.'!N23</f>
        <v>9</v>
      </c>
      <c r="P27" s="32">
        <f>'1.z.'!O23+'2.z.'!O23+'3.z.'!O23+'4.z.'!O23+'5.z.'!O23</f>
        <v>9</v>
      </c>
      <c r="Q27" s="52">
        <f t="shared" si="4"/>
        <v>0</v>
      </c>
      <c r="R27" s="32">
        <f>'1.z.'!Q23+'2.z.'!Q23+'3.z.'!Q23+'4.z.'!Q23+'5.z.'!Q23</f>
        <v>2</v>
      </c>
      <c r="S27" s="32">
        <f>'1.z.'!R23+'2.z.'!R23+'3.z.'!R23+'4.z.'!R23+'5.z.'!R23</f>
        <v>5</v>
      </c>
      <c r="T27" s="52">
        <f t="shared" si="5"/>
        <v>-6</v>
      </c>
      <c r="U27" s="32">
        <f>'1.z.'!T23+'2.z.'!T23+'3.z.'!T23+'4.z.'!T23+'5.z.'!T23</f>
        <v>1</v>
      </c>
      <c r="V27" s="56">
        <f t="shared" si="6"/>
        <v>5</v>
      </c>
      <c r="W27" s="32">
        <f>'1.z.'!V23+'2.z.'!V23+'3.z.'!V23+'4.z.'!V23+'5.z.'!V23</f>
        <v>0</v>
      </c>
      <c r="X27" s="58">
        <f t="shared" si="7"/>
        <v>0</v>
      </c>
      <c r="Y27" s="30">
        <f>H27+K27+N27+Q27+T27+V27+X27</f>
        <v>69</v>
      </c>
      <c r="Z27" s="107" t="s">
        <v>22</v>
      </c>
    </row>
    <row r="28" spans="1:26" ht="16.5" thickBot="1" thickTop="1">
      <c r="A28" s="11"/>
      <c r="B28" s="94"/>
      <c r="C28" s="76"/>
      <c r="D28" s="68"/>
      <c r="E28" s="44"/>
      <c r="F28" s="41"/>
      <c r="G28" s="121"/>
      <c r="H28" s="52"/>
      <c r="I28" s="44"/>
      <c r="J28" s="41"/>
      <c r="K28" s="52"/>
      <c r="L28" s="44"/>
      <c r="M28" s="41"/>
      <c r="N28" s="52"/>
      <c r="O28" s="44"/>
      <c r="P28" s="41"/>
      <c r="Q28" s="52"/>
      <c r="R28" s="44"/>
      <c r="S28" s="41"/>
      <c r="T28" s="52"/>
      <c r="U28" s="44"/>
      <c r="V28" s="56"/>
      <c r="W28" s="41"/>
      <c r="X28" s="59"/>
      <c r="Y28" s="30"/>
      <c r="Z28" s="47"/>
    </row>
    <row r="29" spans="1:26" ht="16.5" thickBot="1" thickTop="1">
      <c r="A29" s="4"/>
      <c r="B29" s="95"/>
      <c r="C29" s="77"/>
      <c r="D29" s="69"/>
      <c r="E29" s="78">
        <f>SUM(E13:E27)</f>
        <v>66</v>
      </c>
      <c r="F29" s="78">
        <f>SUM(F13:F27)</f>
        <v>155</v>
      </c>
      <c r="G29" s="78"/>
      <c r="H29" s="78"/>
      <c r="I29" s="78">
        <f>SUM(I13:I27)</f>
        <v>17</v>
      </c>
      <c r="J29" s="78">
        <f>SUM(J13:J27)</f>
        <v>38</v>
      </c>
      <c r="K29" s="78"/>
      <c r="L29" s="78">
        <f>SUM(L13:L27)</f>
        <v>69</v>
      </c>
      <c r="M29" s="78">
        <f>SUM(M13:M27)</f>
        <v>52</v>
      </c>
      <c r="N29" s="78"/>
      <c r="O29" s="78">
        <f>SUM(O13:O27)</f>
        <v>130</v>
      </c>
      <c r="P29" s="78">
        <f>SUM(P13:P27)</f>
        <v>176</v>
      </c>
      <c r="Q29" s="78"/>
      <c r="R29" s="78">
        <f>SUM(R13:R27)</f>
        <v>47</v>
      </c>
      <c r="S29" s="78">
        <f>SUM(S13:S27)</f>
        <v>40</v>
      </c>
      <c r="T29" s="78"/>
      <c r="U29" s="78">
        <f>SUM(U13:U27)</f>
        <v>20</v>
      </c>
      <c r="V29" s="78"/>
      <c r="W29" s="78">
        <f>SUM(W13:W27)</f>
        <v>24</v>
      </c>
      <c r="X29" s="78"/>
      <c r="Y29" s="83">
        <f>SUM(Y13:Y27)</f>
        <v>606</v>
      </c>
      <c r="Z29" s="28"/>
    </row>
    <row r="30" spans="1:26" ht="15.75" thickTop="1">
      <c r="A30" s="5"/>
      <c r="B30" s="91"/>
      <c r="C30" s="91"/>
      <c r="D30" s="91"/>
      <c r="E30" s="91"/>
      <c r="F30" s="49">
        <f>E29/(E29+F29)</f>
        <v>0.2986425339366516</v>
      </c>
      <c r="G30" s="49"/>
      <c r="H30" s="53"/>
      <c r="I30" s="1"/>
      <c r="J30" s="49">
        <f>I29/(I29+J29)</f>
        <v>0.3090909090909091</v>
      </c>
      <c r="K30" s="24"/>
      <c r="L30" s="3"/>
      <c r="M30" s="3"/>
      <c r="N30" s="24"/>
      <c r="O30" s="1"/>
      <c r="P30" s="1"/>
      <c r="Q30" s="24"/>
      <c r="R30" s="3"/>
      <c r="S30" s="3"/>
      <c r="T30" s="24"/>
      <c r="U30" s="3"/>
      <c r="V30" s="24"/>
      <c r="X30" s="53"/>
      <c r="Y30" s="24"/>
      <c r="Z30" s="24"/>
    </row>
    <row r="31" spans="2:26" ht="15">
      <c r="B31" s="61"/>
      <c r="C31" s="61"/>
      <c r="D31" s="60"/>
      <c r="E31" s="35"/>
      <c r="F31" s="1"/>
      <c r="G31" s="1"/>
      <c r="H31" s="113"/>
      <c r="I31" s="113"/>
      <c r="J31" s="49"/>
      <c r="K31" s="24"/>
      <c r="L31" s="3"/>
      <c r="M31" s="3"/>
      <c r="N31" s="24"/>
      <c r="O31" s="1"/>
      <c r="P31" s="1"/>
      <c r="Q31" s="24"/>
      <c r="R31" s="3"/>
      <c r="S31" s="3"/>
      <c r="T31" s="24"/>
      <c r="U31" s="3"/>
      <c r="V31" s="24"/>
      <c r="X31" s="53"/>
      <c r="Y31" s="24"/>
      <c r="Z31" s="24"/>
    </row>
    <row r="32" spans="2:26" ht="15">
      <c r="B32" s="63"/>
      <c r="C32" s="61"/>
      <c r="D32" s="60"/>
      <c r="E32" s="35"/>
      <c r="F32" s="1"/>
      <c r="G32" s="1"/>
      <c r="H32" s="53"/>
      <c r="I32" s="1"/>
      <c r="J32" s="1"/>
      <c r="K32" s="24"/>
      <c r="L32" s="117"/>
      <c r="M32" s="3"/>
      <c r="N32" s="24"/>
      <c r="O32" s="1"/>
      <c r="P32" s="1"/>
      <c r="Q32" s="24"/>
      <c r="R32" s="3"/>
      <c r="S32" s="3"/>
      <c r="T32" s="24"/>
      <c r="U32" s="3"/>
      <c r="V32" s="24"/>
      <c r="X32" s="53"/>
      <c r="Y32" s="24"/>
      <c r="Z32" s="24"/>
    </row>
  </sheetData>
  <sheetProtection/>
  <mergeCells count="16">
    <mergeCell ref="B30:E30"/>
    <mergeCell ref="B3:Z3"/>
    <mergeCell ref="B4:Z4"/>
    <mergeCell ref="B5:Z5"/>
    <mergeCell ref="B6:Z6"/>
    <mergeCell ref="B7:Z7"/>
    <mergeCell ref="B1:Z1"/>
    <mergeCell ref="E10:H10"/>
    <mergeCell ref="I10:K10"/>
    <mergeCell ref="L10:N10"/>
    <mergeCell ref="O10:Q10"/>
    <mergeCell ref="R10:T10"/>
    <mergeCell ref="U10:V10"/>
    <mergeCell ref="W10:X10"/>
    <mergeCell ref="Y10:Y11"/>
    <mergeCell ref="Z10:Z1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2006-11-28T10:32:46Z</dcterms:created>
  <dcterms:modified xsi:type="dcterms:W3CDTF">2014-06-02T11:20:18Z</dcterms:modified>
  <cp:category/>
  <cp:version/>
  <cp:contentType/>
  <cp:contentStatus/>
</cp:coreProperties>
</file>