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15" windowWidth="15480" windowHeight="8190" activeTab="4"/>
  </bookViews>
  <sheets>
    <sheet name="1.z." sheetId="1" r:id="rId1"/>
    <sheet name="2.z." sheetId="2" r:id="rId2"/>
    <sheet name="3.z." sheetId="3" r:id="rId3"/>
    <sheet name="4.z." sheetId="4" r:id="rId4"/>
    <sheet name="Spolu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U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W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U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W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U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W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U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W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U8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W8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sharedStrings.xml><?xml version="1.0" encoding="utf-8"?>
<sst xmlns="http://schemas.openxmlformats.org/spreadsheetml/2006/main" count="418" uniqueCount="80">
  <si>
    <t>Meno</t>
  </si>
  <si>
    <t>Streľba</t>
  </si>
  <si>
    <t>Trestné hody</t>
  </si>
  <si>
    <t>Doskoky obrana/útok</t>
  </si>
  <si>
    <t xml:space="preserve">Získ./strat. lopty </t>
  </si>
  <si>
    <t>Fauly prij./vlastné</t>
  </si>
  <si>
    <t>Blok. streľba</t>
  </si>
  <si>
    <t>Asisten- cia</t>
  </si>
  <si>
    <t>Body spolu</t>
  </si>
  <si>
    <t>Miesto</t>
  </si>
  <si>
    <t>Body v zápase</t>
  </si>
  <si>
    <t>+8</t>
  </si>
  <si>
    <t>-3</t>
  </si>
  <si>
    <t>B</t>
  </si>
  <si>
    <t>+4</t>
  </si>
  <si>
    <t>-4</t>
  </si>
  <si>
    <t>+3</t>
  </si>
  <si>
    <t>+5</t>
  </si>
  <si>
    <t>-5</t>
  </si>
  <si>
    <t>+2</t>
  </si>
  <si>
    <t>-2</t>
  </si>
  <si>
    <t>Emmka</t>
  </si>
  <si>
    <t>Horváthová</t>
  </si>
  <si>
    <t>Ninka</t>
  </si>
  <si>
    <t>Gavláková</t>
  </si>
  <si>
    <t>Tamarka</t>
  </si>
  <si>
    <t>Košťálová</t>
  </si>
  <si>
    <t>Bergerová</t>
  </si>
  <si>
    <t>Maruška</t>
  </si>
  <si>
    <t>Sedláčková</t>
  </si>
  <si>
    <t>Lucka</t>
  </si>
  <si>
    <t>Váňová</t>
  </si>
  <si>
    <t>Sabínka</t>
  </si>
  <si>
    <t>Gabrišová</t>
  </si>
  <si>
    <t>Baja</t>
  </si>
  <si>
    <t>Strážovcová</t>
  </si>
  <si>
    <t>Terka</t>
  </si>
  <si>
    <t>Frolová</t>
  </si>
  <si>
    <t>Peťka</t>
  </si>
  <si>
    <t>Tarabíková</t>
  </si>
  <si>
    <t>1.</t>
  </si>
  <si>
    <t>2.</t>
  </si>
  <si>
    <t>5.</t>
  </si>
  <si>
    <t>6.</t>
  </si>
  <si>
    <t>7.</t>
  </si>
  <si>
    <t>8.</t>
  </si>
  <si>
    <t>9.</t>
  </si>
  <si>
    <t>12.</t>
  </si>
  <si>
    <t>4.</t>
  </si>
  <si>
    <t>3.</t>
  </si>
  <si>
    <t>N - nehodnotíme NEHRALA alebo HRALA MÁLO</t>
  </si>
  <si>
    <t>Javorník Cup U11 13.-14.06.2014</t>
  </si>
  <si>
    <t>13.06.2014       1.zápas : BK Javorník - BKM Žilina          33:37 (15:18)</t>
  </si>
  <si>
    <t>13.06.2014       2.zápas : SBŠ Ostrava - BKM Žilina         28:45 (09:26)</t>
  </si>
  <si>
    <t>14.06.2014       3.zápas : Loko Krnov - BKM Žilina          23:34 (04:09,12:06,07:10,00:09)</t>
  </si>
  <si>
    <t>14.06.2014       4.zápas : BK Sosnowiec - BKM Žilina        09:39 (07:20)</t>
  </si>
  <si>
    <t xml:space="preserve">Peťka </t>
  </si>
  <si>
    <t>Halamová</t>
  </si>
  <si>
    <t>Pekárová</t>
  </si>
  <si>
    <t>6</t>
  </si>
  <si>
    <t>5</t>
  </si>
  <si>
    <t>4</t>
  </si>
  <si>
    <t>8</t>
  </si>
  <si>
    <t>11</t>
  </si>
  <si>
    <t>13</t>
  </si>
  <si>
    <t>10</t>
  </si>
  <si>
    <t>Simča</t>
  </si>
  <si>
    <t>Kubíková</t>
  </si>
  <si>
    <t>12</t>
  </si>
  <si>
    <t>22</t>
  </si>
  <si>
    <t>24</t>
  </si>
  <si>
    <t>9</t>
  </si>
  <si>
    <t>10.</t>
  </si>
  <si>
    <t>13.</t>
  </si>
  <si>
    <t>11.</t>
  </si>
  <si>
    <t>14.06.2014       4.zápas : BK Sosnowiec - BKM Žilina      09:39 (07:20)</t>
  </si>
  <si>
    <t>N</t>
  </si>
  <si>
    <t>5.-7.</t>
  </si>
  <si>
    <t>14.06.2014       3.zápas : Loko Krnov - BKM Žilina          23:34 (16:15)</t>
  </si>
  <si>
    <t>Javorník Mini-Cup U11 13.-14.06.2014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</si>
</sst>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6"/>
      <color indexed="8"/>
      <name val="Calibri"/>
      <family val="0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1" fontId="0" fillId="0" borderId="25" xfId="0" applyNumberForma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25" borderId="28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0" borderId="30" xfId="0" applyFont="1" applyBorder="1" applyAlignment="1">
      <alignment/>
    </xf>
    <xf numFmtId="1" fontId="0" fillId="0" borderId="31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center"/>
    </xf>
    <xf numFmtId="0" fontId="0" fillId="24" borderId="23" xfId="0" applyFill="1" applyBorder="1" applyAlignment="1">
      <alignment/>
    </xf>
    <xf numFmtId="0" fontId="0" fillId="0" borderId="24" xfId="0" applyBorder="1" applyAlignment="1">
      <alignment/>
    </xf>
    <xf numFmtId="0" fontId="0" fillId="24" borderId="25" xfId="0" applyFill="1" applyBorder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25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26" borderId="33" xfId="0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49" fontId="0" fillId="27" borderId="36" xfId="0" applyNumberFormat="1" applyFill="1" applyBorder="1" applyAlignment="1">
      <alignment horizontal="center" vertical="center"/>
    </xf>
    <xf numFmtId="0" fontId="0" fillId="27" borderId="36" xfId="0" applyFill="1" applyBorder="1" applyAlignment="1">
      <alignment/>
    </xf>
    <xf numFmtId="0" fontId="0" fillId="27" borderId="37" xfId="0" applyFill="1" applyBorder="1" applyAlignment="1">
      <alignment/>
    </xf>
    <xf numFmtId="49" fontId="2" fillId="0" borderId="38" xfId="0" applyNumberFormat="1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/>
    </xf>
    <xf numFmtId="49" fontId="0" fillId="27" borderId="39" xfId="0" applyNumberFormat="1" applyFill="1" applyBorder="1" applyAlignment="1">
      <alignment horizontal="center" vertical="center"/>
    </xf>
    <xf numFmtId="0" fontId="0" fillId="26" borderId="4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Fill="1" applyBorder="1" applyAlignment="1">
      <alignment horizontal="center"/>
    </xf>
    <xf numFmtId="1" fontId="0" fillId="26" borderId="25" xfId="0" applyNumberForma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1.421875" style="0" customWidth="1"/>
    <col min="2" max="2" width="3.7109375" style="0" customWidth="1"/>
    <col min="3" max="3" width="3.00390625" style="1" customWidth="1"/>
    <col min="4" max="4" width="8.421875" style="2" customWidth="1"/>
    <col min="5" max="5" width="12.421875" style="3" customWidth="1"/>
    <col min="6" max="6" width="5.57421875" style="4" customWidth="1"/>
    <col min="7" max="7" width="5.140625" style="5" customWidth="1"/>
    <col min="8" max="8" width="4.00390625" style="6" customWidth="1"/>
    <col min="9" max="9" width="4.8515625" style="5" customWidth="1"/>
    <col min="10" max="10" width="5.421875" style="5" customWidth="1"/>
    <col min="11" max="11" width="3.57421875" style="7" customWidth="1"/>
    <col min="12" max="12" width="5.00390625" style="8" customWidth="1"/>
    <col min="13" max="13" width="4.8515625" style="8" customWidth="1"/>
    <col min="14" max="14" width="4.00390625" style="7" customWidth="1"/>
    <col min="15" max="15" width="5.421875" style="5" customWidth="1"/>
    <col min="16" max="16" width="5.140625" style="5" customWidth="1"/>
    <col min="17" max="17" width="4.57421875" style="7" customWidth="1"/>
    <col min="18" max="18" width="5.00390625" style="8" customWidth="1"/>
    <col min="19" max="19" width="4.421875" style="8" customWidth="1"/>
    <col min="20" max="20" width="3.421875" style="7" customWidth="1"/>
    <col min="21" max="21" width="4.140625" style="8" customWidth="1"/>
    <col min="22" max="22" width="4.00390625" style="7" customWidth="1"/>
    <col min="23" max="23" width="4.421875" style="0" customWidth="1"/>
    <col min="24" max="24" width="4.57421875" style="6" customWidth="1"/>
    <col min="25" max="25" width="6.421875" style="7" customWidth="1"/>
    <col min="26" max="26" width="7.57421875" style="7" customWidth="1"/>
  </cols>
  <sheetData>
    <row r="1" spans="3:26" ht="21">
      <c r="C1" s="75" t="s">
        <v>51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3" spans="3:26" s="61" customFormat="1" ht="21">
      <c r="C3" s="76" t="s">
        <v>52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3:26" s="9" customFormat="1" ht="15.75">
      <c r="C4" s="10"/>
      <c r="D4" s="10"/>
      <c r="E4" s="10"/>
      <c r="F4" s="10"/>
      <c r="G4" s="77"/>
      <c r="H4" s="77"/>
      <c r="I4" s="77"/>
      <c r="J4" s="77"/>
      <c r="K4" s="7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4:29" ht="15.75" thickBot="1">
      <c r="D5" s="11"/>
      <c r="E5" s="12"/>
      <c r="F5" s="13"/>
      <c r="G5" s="14"/>
      <c r="H5" s="15"/>
      <c r="I5" s="14"/>
      <c r="J5" s="14"/>
      <c r="K5" s="16"/>
      <c r="L5" s="17"/>
      <c r="M5" s="17"/>
      <c r="N5" s="16"/>
      <c r="O5" s="14"/>
      <c r="P5" s="14"/>
      <c r="Q5" s="16"/>
      <c r="R5" s="17"/>
      <c r="S5" s="17"/>
      <c r="T5" s="16"/>
      <c r="U5" s="17"/>
      <c r="V5" s="16"/>
      <c r="W5" s="18"/>
      <c r="X5" s="15"/>
      <c r="Y5" s="16"/>
      <c r="Z5" s="19"/>
      <c r="AA5" s="20"/>
      <c r="AB5" s="21"/>
      <c r="AC5" s="20"/>
    </row>
    <row r="6" spans="1:29" s="26" customFormat="1" ht="30.75" customHeight="1" thickBot="1" thickTop="1">
      <c r="A6" s="22"/>
      <c r="B6" s="85"/>
      <c r="C6" s="86"/>
      <c r="D6" s="23"/>
      <c r="E6" s="24" t="s">
        <v>0</v>
      </c>
      <c r="F6" s="78" t="s">
        <v>1</v>
      </c>
      <c r="G6" s="78"/>
      <c r="H6" s="78"/>
      <c r="I6" s="79" t="s">
        <v>2</v>
      </c>
      <c r="J6" s="79"/>
      <c r="K6" s="79"/>
      <c r="L6" s="79" t="s">
        <v>3</v>
      </c>
      <c r="M6" s="79"/>
      <c r="N6" s="79"/>
      <c r="O6" s="79" t="s">
        <v>4</v>
      </c>
      <c r="P6" s="79"/>
      <c r="Q6" s="79"/>
      <c r="R6" s="79" t="s">
        <v>5</v>
      </c>
      <c r="S6" s="79"/>
      <c r="T6" s="79"/>
      <c r="U6" s="79" t="s">
        <v>6</v>
      </c>
      <c r="V6" s="79"/>
      <c r="W6" s="80" t="s">
        <v>7</v>
      </c>
      <c r="X6" s="80"/>
      <c r="Y6" s="81" t="s">
        <v>8</v>
      </c>
      <c r="Z6" s="82" t="s">
        <v>9</v>
      </c>
      <c r="AA6" s="82" t="s">
        <v>10</v>
      </c>
      <c r="AB6" s="25"/>
      <c r="AC6" s="25"/>
    </row>
    <row r="7" spans="1:29" s="39" customFormat="1" ht="16.5" thickBot="1" thickTop="1">
      <c r="A7" s="70"/>
      <c r="B7" s="87"/>
      <c r="C7" s="88"/>
      <c r="D7" s="27"/>
      <c r="E7" s="28"/>
      <c r="F7" s="29" t="s">
        <v>11</v>
      </c>
      <c r="G7" s="30" t="s">
        <v>12</v>
      </c>
      <c r="H7" s="31" t="s">
        <v>13</v>
      </c>
      <c r="I7" s="32" t="s">
        <v>14</v>
      </c>
      <c r="J7" s="30" t="s">
        <v>15</v>
      </c>
      <c r="K7" s="31" t="s">
        <v>13</v>
      </c>
      <c r="L7" s="32" t="s">
        <v>16</v>
      </c>
      <c r="M7" s="30" t="s">
        <v>11</v>
      </c>
      <c r="N7" s="31" t="s">
        <v>13</v>
      </c>
      <c r="O7" s="32" t="s">
        <v>17</v>
      </c>
      <c r="P7" s="30" t="s">
        <v>18</v>
      </c>
      <c r="Q7" s="31" t="s">
        <v>13</v>
      </c>
      <c r="R7" s="33" t="s">
        <v>19</v>
      </c>
      <c r="S7" s="34" t="s">
        <v>20</v>
      </c>
      <c r="T7" s="31" t="s">
        <v>13</v>
      </c>
      <c r="U7" s="35" t="s">
        <v>17</v>
      </c>
      <c r="V7" s="36" t="s">
        <v>13</v>
      </c>
      <c r="W7" s="35" t="s">
        <v>17</v>
      </c>
      <c r="X7" s="37" t="s">
        <v>13</v>
      </c>
      <c r="Y7" s="81"/>
      <c r="Z7" s="82"/>
      <c r="AA7" s="82"/>
      <c r="AB7" s="38"/>
      <c r="AC7" s="38"/>
    </row>
    <row r="8" spans="1:29" s="5" customFormat="1" ht="16.5" thickBot="1" thickTop="1">
      <c r="A8" s="71"/>
      <c r="B8" s="73" t="s">
        <v>59</v>
      </c>
      <c r="C8" s="74">
        <v>13</v>
      </c>
      <c r="D8" s="41" t="s">
        <v>21</v>
      </c>
      <c r="E8" s="42" t="s">
        <v>22</v>
      </c>
      <c r="F8" s="43"/>
      <c r="G8" s="43">
        <v>3</v>
      </c>
      <c r="H8" s="44">
        <f aca="true" t="shared" si="0" ref="H8:H20">F8*$F$7+G8*$G$7</f>
        <v>-9</v>
      </c>
      <c r="I8" s="62"/>
      <c r="J8" s="62">
        <v>2</v>
      </c>
      <c r="K8" s="44">
        <f aca="true" t="shared" si="1" ref="K8:K20">I8*$I$7+J8*$J$7</f>
        <v>-8</v>
      </c>
      <c r="L8" s="62">
        <v>2</v>
      </c>
      <c r="M8" s="62">
        <v>2</v>
      </c>
      <c r="N8" s="44">
        <f aca="true" t="shared" si="2" ref="N8:N20">L8*$L$7+M8*$M$7</f>
        <v>22</v>
      </c>
      <c r="O8" s="62">
        <v>1</v>
      </c>
      <c r="P8" s="62">
        <v>2</v>
      </c>
      <c r="Q8" s="44">
        <f aca="true" t="shared" si="3" ref="Q8:Q20">O8*$O$7+P8*$P$7</f>
        <v>-5</v>
      </c>
      <c r="R8" s="62">
        <v>3</v>
      </c>
      <c r="S8" s="62">
        <v>5</v>
      </c>
      <c r="T8" s="44">
        <f aca="true" t="shared" si="4" ref="T8:T20">R8*$R$7+S8*$S$7</f>
        <v>-4</v>
      </c>
      <c r="U8" s="43"/>
      <c r="V8" s="45">
        <f aca="true" t="shared" si="5" ref="V8:V20">U8*$U$7</f>
        <v>0</v>
      </c>
      <c r="W8" s="62"/>
      <c r="X8" s="46">
        <f aca="true" t="shared" si="6" ref="X8:X20">W8*$W$7</f>
        <v>0</v>
      </c>
      <c r="Y8" s="47">
        <f aca="true" t="shared" si="7" ref="Y8:Y20">H8+K8+N8+Q8+T8+V8+X8</f>
        <v>-4</v>
      </c>
      <c r="Z8" s="48" t="s">
        <v>47</v>
      </c>
      <c r="AA8" s="49">
        <f aca="true" t="shared" si="8" ref="AA8:AA20">(F8*2)+(I8)</f>
        <v>0</v>
      </c>
      <c r="AB8" s="40"/>
      <c r="AC8" s="40"/>
    </row>
    <row r="9" spans="1:29" s="5" customFormat="1" ht="16.5" thickBot="1" thickTop="1">
      <c r="A9" s="71"/>
      <c r="B9" s="67" t="s">
        <v>60</v>
      </c>
      <c r="C9" s="64">
        <v>18</v>
      </c>
      <c r="D9" s="41" t="s">
        <v>23</v>
      </c>
      <c r="E9" s="42" t="s">
        <v>24</v>
      </c>
      <c r="F9" s="43">
        <v>5</v>
      </c>
      <c r="G9" s="43">
        <v>8</v>
      </c>
      <c r="H9" s="44">
        <f t="shared" si="0"/>
        <v>16</v>
      </c>
      <c r="I9" s="62">
        <v>2</v>
      </c>
      <c r="J9" s="62">
        <v>4</v>
      </c>
      <c r="K9" s="44">
        <f t="shared" si="1"/>
        <v>-8</v>
      </c>
      <c r="L9" s="62">
        <v>1</v>
      </c>
      <c r="M9" s="62">
        <v>2</v>
      </c>
      <c r="N9" s="44">
        <f t="shared" si="2"/>
        <v>19</v>
      </c>
      <c r="O9" s="90">
        <v>7</v>
      </c>
      <c r="P9" s="62"/>
      <c r="Q9" s="44">
        <f t="shared" si="3"/>
        <v>35</v>
      </c>
      <c r="R9" s="62">
        <v>4</v>
      </c>
      <c r="S9" s="62">
        <v>1</v>
      </c>
      <c r="T9" s="44">
        <f t="shared" si="4"/>
        <v>6</v>
      </c>
      <c r="U9" s="43"/>
      <c r="V9" s="45">
        <f t="shared" si="5"/>
        <v>0</v>
      </c>
      <c r="W9" s="62"/>
      <c r="X9" s="46">
        <f t="shared" si="6"/>
        <v>0</v>
      </c>
      <c r="Y9" s="47">
        <f t="shared" si="7"/>
        <v>68</v>
      </c>
      <c r="Z9" s="48" t="s">
        <v>41</v>
      </c>
      <c r="AA9" s="49">
        <f t="shared" si="8"/>
        <v>12</v>
      </c>
      <c r="AB9" s="40"/>
      <c r="AC9" s="40"/>
    </row>
    <row r="10" spans="1:29" s="5" customFormat="1" ht="16.5" thickBot="1" thickTop="1">
      <c r="A10" s="71"/>
      <c r="B10" s="67" t="s">
        <v>62</v>
      </c>
      <c r="C10" s="64">
        <v>19</v>
      </c>
      <c r="D10" s="50" t="s">
        <v>38</v>
      </c>
      <c r="E10" s="42" t="s">
        <v>39</v>
      </c>
      <c r="F10" s="43">
        <v>4</v>
      </c>
      <c r="G10" s="43">
        <v>4</v>
      </c>
      <c r="H10" s="44">
        <f t="shared" si="0"/>
        <v>20</v>
      </c>
      <c r="I10" s="62">
        <v>2</v>
      </c>
      <c r="J10" s="62"/>
      <c r="K10" s="44">
        <f t="shared" si="1"/>
        <v>8</v>
      </c>
      <c r="L10" s="62">
        <v>5</v>
      </c>
      <c r="M10" s="62">
        <v>4</v>
      </c>
      <c r="N10" s="44">
        <f t="shared" si="2"/>
        <v>47</v>
      </c>
      <c r="O10" s="62"/>
      <c r="P10" s="62">
        <v>1</v>
      </c>
      <c r="Q10" s="44">
        <f t="shared" si="3"/>
        <v>-5</v>
      </c>
      <c r="R10" s="62">
        <v>2</v>
      </c>
      <c r="S10" s="62"/>
      <c r="T10" s="44">
        <f t="shared" si="4"/>
        <v>4</v>
      </c>
      <c r="U10" s="43"/>
      <c r="V10" s="45">
        <f t="shared" si="5"/>
        <v>0</v>
      </c>
      <c r="W10" s="62"/>
      <c r="X10" s="46">
        <f t="shared" si="6"/>
        <v>0</v>
      </c>
      <c r="Y10" s="47">
        <f t="shared" si="7"/>
        <v>74</v>
      </c>
      <c r="Z10" s="48" t="s">
        <v>40</v>
      </c>
      <c r="AA10" s="49">
        <f t="shared" si="8"/>
        <v>10</v>
      </c>
      <c r="AB10" s="40"/>
      <c r="AC10" s="40"/>
    </row>
    <row r="11" spans="1:29" s="5" customFormat="1" ht="16.5" thickBot="1" thickTop="1">
      <c r="A11" s="71"/>
      <c r="B11" s="67" t="s">
        <v>71</v>
      </c>
      <c r="C11" s="64">
        <v>22</v>
      </c>
      <c r="D11" s="59" t="s">
        <v>56</v>
      </c>
      <c r="E11" s="58" t="s">
        <v>57</v>
      </c>
      <c r="F11" s="43"/>
      <c r="G11" s="43">
        <v>3</v>
      </c>
      <c r="H11" s="44">
        <f>F11*$F$7+G11*$G$7</f>
        <v>-9</v>
      </c>
      <c r="I11" s="62"/>
      <c r="J11" s="62"/>
      <c r="K11" s="44">
        <f>I11*$I$7+J11*$J$7</f>
        <v>0</v>
      </c>
      <c r="L11" s="62"/>
      <c r="M11" s="62">
        <v>1</v>
      </c>
      <c r="N11" s="44">
        <f>L11*$L$7+M11*$M$7</f>
        <v>8</v>
      </c>
      <c r="O11" s="62"/>
      <c r="P11" s="62"/>
      <c r="Q11" s="44">
        <f>O11*$O$7+P11*$P$7</f>
        <v>0</v>
      </c>
      <c r="R11" s="62"/>
      <c r="S11" s="62"/>
      <c r="T11" s="44">
        <f>R11*$R$7+S11*$S$7</f>
        <v>0</v>
      </c>
      <c r="U11" s="62"/>
      <c r="V11" s="45">
        <f t="shared" si="5"/>
        <v>0</v>
      </c>
      <c r="W11" s="62"/>
      <c r="X11" s="46">
        <f t="shared" si="6"/>
        <v>0</v>
      </c>
      <c r="Y11" s="47">
        <f>H11+K11+N11+Q11+T11+V11+X11</f>
        <v>-1</v>
      </c>
      <c r="Z11" s="48" t="s">
        <v>74</v>
      </c>
      <c r="AA11" s="49">
        <f t="shared" si="8"/>
        <v>0</v>
      </c>
      <c r="AB11" s="40"/>
      <c r="AC11" s="40"/>
    </row>
    <row r="12" spans="1:29" s="5" customFormat="1" ht="16.5" thickBot="1" thickTop="1">
      <c r="A12" s="71"/>
      <c r="B12" s="67" t="s">
        <v>65</v>
      </c>
      <c r="C12" s="64">
        <v>29</v>
      </c>
      <c r="D12" s="57" t="s">
        <v>66</v>
      </c>
      <c r="E12" s="63" t="s">
        <v>67</v>
      </c>
      <c r="F12" s="43"/>
      <c r="G12" s="43">
        <v>1</v>
      </c>
      <c r="H12" s="44">
        <f>F12*$F$7+G12*$G$7</f>
        <v>-3</v>
      </c>
      <c r="I12" s="62"/>
      <c r="J12" s="62"/>
      <c r="K12" s="44">
        <f>I12*$I$7+J12*$J$7</f>
        <v>0</v>
      </c>
      <c r="L12" s="62"/>
      <c r="M12" s="62">
        <v>1</v>
      </c>
      <c r="N12" s="44">
        <f>L12*$L$7+M12*$M$7</f>
        <v>8</v>
      </c>
      <c r="O12" s="62"/>
      <c r="P12" s="62">
        <v>1</v>
      </c>
      <c r="Q12" s="44">
        <f>O12*$O$7+P12*$P$7</f>
        <v>-5</v>
      </c>
      <c r="R12" s="62"/>
      <c r="S12" s="62"/>
      <c r="T12" s="44">
        <f>R12*$R$7+S12*$S$7</f>
        <v>0</v>
      </c>
      <c r="U12" s="62"/>
      <c r="V12" s="45">
        <f t="shared" si="5"/>
        <v>0</v>
      </c>
      <c r="W12" s="62"/>
      <c r="X12" s="46">
        <f t="shared" si="6"/>
        <v>0</v>
      </c>
      <c r="Y12" s="47">
        <f>H12+K12+N12+Q12+T12+V12+X12</f>
        <v>0</v>
      </c>
      <c r="Z12" s="48" t="s">
        <v>72</v>
      </c>
      <c r="AA12" s="49">
        <f>(F12*2)+(I12)</f>
        <v>0</v>
      </c>
      <c r="AB12" s="40"/>
      <c r="AC12" s="40"/>
    </row>
    <row r="13" spans="1:29" s="5" customFormat="1" ht="16.5" thickBot="1" thickTop="1">
      <c r="A13" s="71"/>
      <c r="B13" s="67" t="s">
        <v>61</v>
      </c>
      <c r="C13" s="64">
        <v>30</v>
      </c>
      <c r="D13" s="41" t="s">
        <v>25</v>
      </c>
      <c r="E13" s="51" t="s">
        <v>26</v>
      </c>
      <c r="F13" s="43">
        <v>1</v>
      </c>
      <c r="G13" s="43">
        <v>6</v>
      </c>
      <c r="H13" s="44">
        <f t="shared" si="0"/>
        <v>-10</v>
      </c>
      <c r="I13" s="62"/>
      <c r="J13" s="62"/>
      <c r="K13" s="44">
        <f t="shared" si="1"/>
        <v>0</v>
      </c>
      <c r="L13" s="62"/>
      <c r="M13" s="62"/>
      <c r="N13" s="44">
        <f t="shared" si="2"/>
        <v>0</v>
      </c>
      <c r="O13" s="62"/>
      <c r="P13" s="62">
        <v>2</v>
      </c>
      <c r="Q13" s="44">
        <f t="shared" si="3"/>
        <v>-10</v>
      </c>
      <c r="R13" s="62"/>
      <c r="S13" s="62"/>
      <c r="T13" s="44">
        <f t="shared" si="4"/>
        <v>0</v>
      </c>
      <c r="U13" s="62"/>
      <c r="V13" s="45">
        <f t="shared" si="5"/>
        <v>0</v>
      </c>
      <c r="W13" s="62"/>
      <c r="X13" s="46">
        <f t="shared" si="6"/>
        <v>0</v>
      </c>
      <c r="Y13" s="47">
        <f t="shared" si="7"/>
        <v>-20</v>
      </c>
      <c r="Z13" s="48" t="s">
        <v>73</v>
      </c>
      <c r="AA13" s="49">
        <f t="shared" si="8"/>
        <v>2</v>
      </c>
      <c r="AB13" s="40"/>
      <c r="AC13" s="40"/>
    </row>
    <row r="14" spans="1:29" s="5" customFormat="1" ht="16.5" thickBot="1" thickTop="1">
      <c r="A14" s="71"/>
      <c r="B14" s="67" t="s">
        <v>63</v>
      </c>
      <c r="C14" s="64">
        <v>31</v>
      </c>
      <c r="D14" s="41" t="s">
        <v>25</v>
      </c>
      <c r="E14" s="42" t="s">
        <v>27</v>
      </c>
      <c r="F14" s="43">
        <v>3</v>
      </c>
      <c r="G14" s="43">
        <v>12</v>
      </c>
      <c r="H14" s="44">
        <f t="shared" si="0"/>
        <v>-12</v>
      </c>
      <c r="I14" s="62"/>
      <c r="J14" s="62"/>
      <c r="K14" s="44">
        <f t="shared" si="1"/>
        <v>0</v>
      </c>
      <c r="L14" s="62">
        <v>4</v>
      </c>
      <c r="M14" s="90">
        <v>6</v>
      </c>
      <c r="N14" s="44">
        <f t="shared" si="2"/>
        <v>60</v>
      </c>
      <c r="O14" s="62">
        <v>1</v>
      </c>
      <c r="P14" s="62">
        <v>3</v>
      </c>
      <c r="Q14" s="44">
        <f t="shared" si="3"/>
        <v>-10</v>
      </c>
      <c r="R14" s="62"/>
      <c r="S14" s="62"/>
      <c r="T14" s="44">
        <f t="shared" si="4"/>
        <v>0</v>
      </c>
      <c r="U14" s="62"/>
      <c r="V14" s="45">
        <f t="shared" si="5"/>
        <v>0</v>
      </c>
      <c r="W14" s="62"/>
      <c r="X14" s="46">
        <f t="shared" si="6"/>
        <v>0</v>
      </c>
      <c r="Y14" s="47">
        <f t="shared" si="7"/>
        <v>38</v>
      </c>
      <c r="Z14" s="48" t="s">
        <v>49</v>
      </c>
      <c r="AA14" s="49">
        <f t="shared" si="8"/>
        <v>6</v>
      </c>
      <c r="AB14" s="40"/>
      <c r="AC14" s="40"/>
    </row>
    <row r="15" spans="1:29" s="5" customFormat="1" ht="16.5" thickBot="1" thickTop="1">
      <c r="A15" s="71"/>
      <c r="B15" s="67" t="s">
        <v>70</v>
      </c>
      <c r="C15" s="64">
        <v>34</v>
      </c>
      <c r="D15" s="57" t="s">
        <v>21</v>
      </c>
      <c r="E15" s="58" t="s">
        <v>58</v>
      </c>
      <c r="F15" s="43"/>
      <c r="G15" s="43">
        <v>1</v>
      </c>
      <c r="H15" s="44">
        <f t="shared" si="0"/>
        <v>-3</v>
      </c>
      <c r="I15" s="62"/>
      <c r="J15" s="62"/>
      <c r="K15" s="44">
        <f t="shared" si="1"/>
        <v>0</v>
      </c>
      <c r="L15" s="62"/>
      <c r="M15" s="62">
        <v>1</v>
      </c>
      <c r="N15" s="44">
        <f t="shared" si="2"/>
        <v>8</v>
      </c>
      <c r="O15" s="62">
        <v>2</v>
      </c>
      <c r="P15" s="62">
        <v>1</v>
      </c>
      <c r="Q15" s="44">
        <f t="shared" si="3"/>
        <v>5</v>
      </c>
      <c r="R15" s="62"/>
      <c r="S15" s="62"/>
      <c r="T15" s="44">
        <f t="shared" si="4"/>
        <v>0</v>
      </c>
      <c r="U15" s="62"/>
      <c r="V15" s="45">
        <f t="shared" si="5"/>
        <v>0</v>
      </c>
      <c r="W15" s="62"/>
      <c r="X15" s="46">
        <f t="shared" si="6"/>
        <v>0</v>
      </c>
      <c r="Y15" s="47">
        <f t="shared" si="7"/>
        <v>10</v>
      </c>
      <c r="Z15" s="48" t="s">
        <v>44</v>
      </c>
      <c r="AA15" s="49">
        <f t="shared" si="8"/>
        <v>0</v>
      </c>
      <c r="AB15" s="40"/>
      <c r="AC15" s="40"/>
    </row>
    <row r="16" spans="1:29" s="5" customFormat="1" ht="16.5" thickBot="1" thickTop="1">
      <c r="A16" s="71"/>
      <c r="B16" s="67" t="s">
        <v>69</v>
      </c>
      <c r="C16" s="64">
        <v>35</v>
      </c>
      <c r="D16" s="41" t="s">
        <v>28</v>
      </c>
      <c r="E16" s="51" t="s">
        <v>29</v>
      </c>
      <c r="F16" s="43"/>
      <c r="G16" s="43">
        <v>1</v>
      </c>
      <c r="H16" s="44">
        <f t="shared" si="0"/>
        <v>-3</v>
      </c>
      <c r="I16" s="62">
        <v>1</v>
      </c>
      <c r="J16" s="62">
        <v>1</v>
      </c>
      <c r="K16" s="44">
        <f t="shared" si="1"/>
        <v>0</v>
      </c>
      <c r="L16" s="62"/>
      <c r="M16" s="62">
        <v>1</v>
      </c>
      <c r="N16" s="44">
        <f t="shared" si="2"/>
        <v>8</v>
      </c>
      <c r="O16" s="62">
        <v>1</v>
      </c>
      <c r="P16" s="62">
        <v>1</v>
      </c>
      <c r="Q16" s="44">
        <f t="shared" si="3"/>
        <v>0</v>
      </c>
      <c r="R16" s="62"/>
      <c r="S16" s="62"/>
      <c r="T16" s="44">
        <f t="shared" si="4"/>
        <v>0</v>
      </c>
      <c r="U16" s="62"/>
      <c r="V16" s="45">
        <f t="shared" si="5"/>
        <v>0</v>
      </c>
      <c r="W16" s="62"/>
      <c r="X16" s="46">
        <f t="shared" si="6"/>
        <v>0</v>
      </c>
      <c r="Y16" s="47">
        <f t="shared" si="7"/>
        <v>5</v>
      </c>
      <c r="Z16" s="48" t="s">
        <v>45</v>
      </c>
      <c r="AA16" s="49">
        <f t="shared" si="8"/>
        <v>1</v>
      </c>
      <c r="AB16" s="40"/>
      <c r="AC16" s="40"/>
    </row>
    <row r="17" spans="1:29" s="5" customFormat="1" ht="16.5" thickBot="1" thickTop="1">
      <c r="A17" s="71"/>
      <c r="B17" s="67" t="s">
        <v>64</v>
      </c>
      <c r="C17" s="64">
        <v>38</v>
      </c>
      <c r="D17" s="50" t="s">
        <v>30</v>
      </c>
      <c r="E17" s="42" t="s">
        <v>31</v>
      </c>
      <c r="F17" s="43">
        <v>1</v>
      </c>
      <c r="G17" s="43">
        <v>3</v>
      </c>
      <c r="H17" s="44">
        <f t="shared" si="0"/>
        <v>-1</v>
      </c>
      <c r="I17" s="62"/>
      <c r="J17" s="62"/>
      <c r="K17" s="44">
        <f t="shared" si="1"/>
        <v>0</v>
      </c>
      <c r="L17" s="62">
        <v>2</v>
      </c>
      <c r="M17" s="62">
        <v>1</v>
      </c>
      <c r="N17" s="44">
        <f t="shared" si="2"/>
        <v>14</v>
      </c>
      <c r="O17" s="62"/>
      <c r="P17" s="62">
        <v>2</v>
      </c>
      <c r="Q17" s="44">
        <f t="shared" si="3"/>
        <v>-10</v>
      </c>
      <c r="R17" s="62"/>
      <c r="S17" s="62"/>
      <c r="T17" s="44">
        <f t="shared" si="4"/>
        <v>0</v>
      </c>
      <c r="U17" s="62"/>
      <c r="V17" s="45">
        <f t="shared" si="5"/>
        <v>0</v>
      </c>
      <c r="W17" s="62"/>
      <c r="X17" s="46">
        <f t="shared" si="6"/>
        <v>0</v>
      </c>
      <c r="Y17" s="47">
        <f t="shared" si="7"/>
        <v>3</v>
      </c>
      <c r="Z17" s="48" t="s">
        <v>46</v>
      </c>
      <c r="AA17" s="49">
        <f t="shared" si="8"/>
        <v>2</v>
      </c>
      <c r="AB17" s="40"/>
      <c r="AC17" s="40"/>
    </row>
    <row r="18" spans="1:29" s="5" customFormat="1" ht="16.5" thickBot="1" thickTop="1">
      <c r="A18" s="71"/>
      <c r="B18" s="67" t="s">
        <v>68</v>
      </c>
      <c r="C18" s="64">
        <v>40</v>
      </c>
      <c r="D18" s="41" t="s">
        <v>32</v>
      </c>
      <c r="E18" s="42" t="s">
        <v>33</v>
      </c>
      <c r="F18" s="43">
        <v>1</v>
      </c>
      <c r="G18" s="43">
        <v>2</v>
      </c>
      <c r="H18" s="44">
        <f t="shared" si="0"/>
        <v>2</v>
      </c>
      <c r="I18" s="62"/>
      <c r="J18" s="62"/>
      <c r="K18" s="44">
        <f t="shared" si="1"/>
        <v>0</v>
      </c>
      <c r="L18" s="62"/>
      <c r="M18" s="62">
        <v>1</v>
      </c>
      <c r="N18" s="44">
        <f t="shared" si="2"/>
        <v>8</v>
      </c>
      <c r="O18" s="62">
        <v>1</v>
      </c>
      <c r="P18" s="62"/>
      <c r="Q18" s="44">
        <f t="shared" si="3"/>
        <v>5</v>
      </c>
      <c r="R18" s="62"/>
      <c r="S18" s="62"/>
      <c r="T18" s="44">
        <f t="shared" si="4"/>
        <v>0</v>
      </c>
      <c r="U18" s="62"/>
      <c r="V18" s="45">
        <f t="shared" si="5"/>
        <v>0</v>
      </c>
      <c r="W18" s="62"/>
      <c r="X18" s="46">
        <f t="shared" si="6"/>
        <v>0</v>
      </c>
      <c r="Y18" s="47">
        <f t="shared" si="7"/>
        <v>15</v>
      </c>
      <c r="Z18" s="48" t="s">
        <v>42</v>
      </c>
      <c r="AA18" s="49">
        <f t="shared" si="8"/>
        <v>2</v>
      </c>
      <c r="AB18" s="40"/>
      <c r="AC18" s="40"/>
    </row>
    <row r="19" spans="1:29" ht="16.5" thickBot="1" thickTop="1">
      <c r="A19" s="72"/>
      <c r="B19" s="68">
        <v>14</v>
      </c>
      <c r="C19" s="64">
        <v>42</v>
      </c>
      <c r="D19" s="41" t="s">
        <v>34</v>
      </c>
      <c r="E19" s="51" t="s">
        <v>35</v>
      </c>
      <c r="F19" s="43">
        <v>1</v>
      </c>
      <c r="G19" s="43">
        <v>3</v>
      </c>
      <c r="H19" s="44">
        <f t="shared" si="0"/>
        <v>-1</v>
      </c>
      <c r="I19" s="62"/>
      <c r="J19" s="62"/>
      <c r="K19" s="44">
        <f t="shared" si="1"/>
        <v>0</v>
      </c>
      <c r="L19" s="62">
        <v>4</v>
      </c>
      <c r="M19" s="62">
        <v>2</v>
      </c>
      <c r="N19" s="44">
        <f t="shared" si="2"/>
        <v>28</v>
      </c>
      <c r="O19" s="62"/>
      <c r="P19" s="62"/>
      <c r="Q19" s="44">
        <f t="shared" si="3"/>
        <v>0</v>
      </c>
      <c r="R19" s="62"/>
      <c r="S19" s="62"/>
      <c r="T19" s="44">
        <f t="shared" si="4"/>
        <v>0</v>
      </c>
      <c r="U19" s="62"/>
      <c r="V19" s="45">
        <f t="shared" si="5"/>
        <v>0</v>
      </c>
      <c r="W19" s="62"/>
      <c r="X19" s="46">
        <f t="shared" si="6"/>
        <v>0</v>
      </c>
      <c r="Y19" s="47">
        <f t="shared" si="7"/>
        <v>27</v>
      </c>
      <c r="Z19" s="48" t="s">
        <v>48</v>
      </c>
      <c r="AA19" s="49">
        <f t="shared" si="8"/>
        <v>2</v>
      </c>
      <c r="AB19" s="20"/>
      <c r="AC19" s="20"/>
    </row>
    <row r="20" spans="1:29" ht="16.5" thickBot="1" thickTop="1">
      <c r="A20" s="72"/>
      <c r="B20" s="69">
        <v>21</v>
      </c>
      <c r="C20" s="65">
        <v>49</v>
      </c>
      <c r="D20" s="41" t="s">
        <v>36</v>
      </c>
      <c r="E20" s="51" t="s">
        <v>37</v>
      </c>
      <c r="F20" s="43"/>
      <c r="G20" s="43">
        <v>4</v>
      </c>
      <c r="H20" s="44">
        <f t="shared" si="0"/>
        <v>-12</v>
      </c>
      <c r="I20" s="62"/>
      <c r="J20" s="62"/>
      <c r="K20" s="44">
        <f t="shared" si="1"/>
        <v>0</v>
      </c>
      <c r="L20" s="62"/>
      <c r="M20" s="62">
        <v>3</v>
      </c>
      <c r="N20" s="44">
        <f t="shared" si="2"/>
        <v>24</v>
      </c>
      <c r="O20" s="43"/>
      <c r="P20" s="43"/>
      <c r="Q20" s="44">
        <f t="shared" si="3"/>
        <v>0</v>
      </c>
      <c r="R20" s="62">
        <v>1</v>
      </c>
      <c r="S20" s="62"/>
      <c r="T20" s="44">
        <f t="shared" si="4"/>
        <v>2</v>
      </c>
      <c r="U20" s="62"/>
      <c r="V20" s="45">
        <f t="shared" si="5"/>
        <v>0</v>
      </c>
      <c r="W20" s="62"/>
      <c r="X20" s="46">
        <f t="shared" si="6"/>
        <v>0</v>
      </c>
      <c r="Y20" s="47">
        <f t="shared" si="7"/>
        <v>14</v>
      </c>
      <c r="Z20" s="48" t="s">
        <v>43</v>
      </c>
      <c r="AA20" s="49">
        <f t="shared" si="8"/>
        <v>0</v>
      </c>
      <c r="AB20" s="20"/>
      <c r="AC20" s="20"/>
    </row>
    <row r="21" spans="1:29" ht="16.5" thickBot="1" thickTop="1">
      <c r="A21" s="55"/>
      <c r="B21" s="89"/>
      <c r="C21" s="89"/>
      <c r="D21" s="89"/>
      <c r="E21" s="89"/>
      <c r="F21" s="66">
        <f>SUM(F8:F20)</f>
        <v>16</v>
      </c>
      <c r="G21" s="66">
        <f>SUM(G8:G20)</f>
        <v>51</v>
      </c>
      <c r="H21" s="52"/>
      <c r="I21" s="52">
        <f>SUM(I8:I20)</f>
        <v>5</v>
      </c>
      <c r="J21" s="52">
        <f>SUM(J8:J20)</f>
        <v>7</v>
      </c>
      <c r="K21" s="52"/>
      <c r="L21" s="52">
        <f>SUM(L8:L20)</f>
        <v>18</v>
      </c>
      <c r="M21" s="52">
        <f>SUM(M8:M20)</f>
        <v>25</v>
      </c>
      <c r="N21" s="52"/>
      <c r="O21" s="52">
        <f>SUM(O8:O20)</f>
        <v>13</v>
      </c>
      <c r="P21" s="52">
        <f>SUM(P8:P20)</f>
        <v>13</v>
      </c>
      <c r="Q21" s="52"/>
      <c r="R21" s="52">
        <f>SUM(R8:R20)</f>
        <v>10</v>
      </c>
      <c r="S21" s="52">
        <f>SUM(S8:S20)</f>
        <v>6</v>
      </c>
      <c r="T21" s="52"/>
      <c r="U21" s="52">
        <f>SUM(U8:U20)</f>
        <v>0</v>
      </c>
      <c r="V21" s="52"/>
      <c r="W21" s="52">
        <f>SUM(W8:W20)</f>
        <v>0</v>
      </c>
      <c r="X21" s="52">
        <f>SUM(X8:X20)</f>
        <v>0</v>
      </c>
      <c r="Y21" s="52">
        <f>SUM(Y8:Y20)</f>
        <v>229</v>
      </c>
      <c r="Z21" s="53"/>
      <c r="AA21" s="52">
        <f>SUM(AA8:AA20)</f>
        <v>37</v>
      </c>
      <c r="AB21" s="21"/>
      <c r="AC21" s="20"/>
    </row>
    <row r="22" spans="7:27" ht="15.75" thickTop="1">
      <c r="G22" s="54">
        <f>F21/(F21+G21)</f>
        <v>0.23880597014925373</v>
      </c>
      <c r="J22" s="54">
        <f>I21/(I21+J21)</f>
        <v>0.4166666666666667</v>
      </c>
      <c r="AA22" s="55"/>
    </row>
    <row r="23" spans="3:10" ht="15">
      <c r="C23" s="83"/>
      <c r="D23" s="83"/>
      <c r="E23" s="83"/>
      <c r="F23" s="83"/>
      <c r="H23" s="84"/>
      <c r="I23" s="84"/>
      <c r="J23" s="54"/>
    </row>
    <row r="24" spans="3:10" ht="15">
      <c r="C24" s="3"/>
      <c r="D24" s="3" t="s">
        <v>50</v>
      </c>
      <c r="F24" s="3"/>
      <c r="H24" s="56"/>
      <c r="I24" s="56"/>
      <c r="J24" s="54"/>
    </row>
  </sheetData>
  <sheetProtection selectLockedCells="1" selectUnlockedCells="1"/>
  <mergeCells count="17">
    <mergeCell ref="Y6:Y7"/>
    <mergeCell ref="Z6:Z7"/>
    <mergeCell ref="AA6:AA7"/>
    <mergeCell ref="C23:F23"/>
    <mergeCell ref="H23:I23"/>
    <mergeCell ref="B6:C7"/>
    <mergeCell ref="B21:E21"/>
    <mergeCell ref="C1:Z1"/>
    <mergeCell ref="C3:Z3"/>
    <mergeCell ref="G4:K4"/>
    <mergeCell ref="F6:H6"/>
    <mergeCell ref="I6:K6"/>
    <mergeCell ref="L6:N6"/>
    <mergeCell ref="O6:Q6"/>
    <mergeCell ref="R6:T6"/>
    <mergeCell ref="U6:V6"/>
    <mergeCell ref="W6:X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workbookViewId="0" topLeftCell="B1">
      <selection activeCell="R9" sqref="R9:R10"/>
    </sheetView>
  </sheetViews>
  <sheetFormatPr defaultColWidth="9.140625" defaultRowHeight="15"/>
  <cols>
    <col min="1" max="1" width="1.421875" style="0" customWidth="1"/>
    <col min="2" max="2" width="3.7109375" style="0" customWidth="1"/>
    <col min="3" max="3" width="3.00390625" style="1" customWidth="1"/>
    <col min="4" max="4" width="8.421875" style="2" customWidth="1"/>
    <col min="5" max="5" width="12.421875" style="3" customWidth="1"/>
    <col min="6" max="6" width="5.57421875" style="4" customWidth="1"/>
    <col min="7" max="7" width="5.140625" style="5" customWidth="1"/>
    <col min="8" max="8" width="4.00390625" style="6" customWidth="1"/>
    <col min="9" max="9" width="4.8515625" style="5" customWidth="1"/>
    <col min="10" max="10" width="5.421875" style="5" customWidth="1"/>
    <col min="11" max="11" width="3.57421875" style="7" customWidth="1"/>
    <col min="12" max="12" width="5.00390625" style="8" customWidth="1"/>
    <col min="13" max="13" width="4.8515625" style="8" customWidth="1"/>
    <col min="14" max="14" width="4.00390625" style="7" customWidth="1"/>
    <col min="15" max="15" width="5.421875" style="5" customWidth="1"/>
    <col min="16" max="16" width="5.140625" style="5" customWidth="1"/>
    <col min="17" max="17" width="4.57421875" style="7" customWidth="1"/>
    <col min="18" max="18" width="5.00390625" style="8" customWidth="1"/>
    <col min="19" max="19" width="4.421875" style="8" customWidth="1"/>
    <col min="20" max="20" width="3.421875" style="7" customWidth="1"/>
    <col min="21" max="21" width="4.140625" style="8" customWidth="1"/>
    <col min="22" max="22" width="4.00390625" style="7" customWidth="1"/>
    <col min="23" max="23" width="4.421875" style="0" customWidth="1"/>
    <col min="24" max="24" width="4.57421875" style="6" customWidth="1"/>
    <col min="25" max="25" width="6.421875" style="7" customWidth="1"/>
    <col min="26" max="26" width="7.57421875" style="7" customWidth="1"/>
  </cols>
  <sheetData>
    <row r="1" spans="2:26" ht="21">
      <c r="B1" s="75" t="s">
        <v>51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/>
    </row>
    <row r="2" spans="2:26" ht="15">
      <c r="B2" s="1"/>
      <c r="C2" s="2"/>
      <c r="D2" s="3"/>
      <c r="E2" s="4"/>
      <c r="F2" s="5"/>
      <c r="G2" s="6"/>
      <c r="H2" s="5"/>
      <c r="J2" s="7"/>
      <c r="K2" s="8"/>
      <c r="M2" s="7"/>
      <c r="N2" s="5"/>
      <c r="P2" s="7"/>
      <c r="Q2" s="8"/>
      <c r="S2" s="7"/>
      <c r="T2" s="8"/>
      <c r="U2" s="7"/>
      <c r="V2"/>
      <c r="W2" s="6"/>
      <c r="X2" s="7"/>
      <c r="Z2"/>
    </row>
    <row r="3" spans="2:25" s="61" customFormat="1" ht="21">
      <c r="B3" s="76" t="s">
        <v>53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2:26" s="9" customFormat="1" ht="15.75">
      <c r="B4"/>
      <c r="C4" s="10"/>
      <c r="D4" s="10"/>
      <c r="E4" s="10"/>
      <c r="F4" s="10"/>
      <c r="G4" s="77"/>
      <c r="H4" s="77"/>
      <c r="I4" s="77"/>
      <c r="J4" s="77"/>
      <c r="K4" s="7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4:29" ht="15.75" thickBot="1">
      <c r="D5" s="11"/>
      <c r="E5" s="12"/>
      <c r="F5" s="13"/>
      <c r="G5" s="14"/>
      <c r="H5" s="15"/>
      <c r="I5" s="14"/>
      <c r="J5" s="14"/>
      <c r="K5" s="16"/>
      <c r="L5" s="17"/>
      <c r="M5" s="17"/>
      <c r="N5" s="16"/>
      <c r="O5" s="14"/>
      <c r="P5" s="14"/>
      <c r="Q5" s="16"/>
      <c r="R5" s="17"/>
      <c r="S5" s="17"/>
      <c r="T5" s="16"/>
      <c r="U5" s="17"/>
      <c r="V5" s="16"/>
      <c r="W5" s="18"/>
      <c r="X5" s="15"/>
      <c r="Y5" s="16"/>
      <c r="Z5" s="19"/>
      <c r="AA5" s="20"/>
      <c r="AB5" s="21"/>
      <c r="AC5" s="20"/>
    </row>
    <row r="6" spans="1:29" s="26" customFormat="1" ht="30.75" customHeight="1" thickBot="1" thickTop="1">
      <c r="A6" s="22"/>
      <c r="B6" s="85"/>
      <c r="C6" s="86"/>
      <c r="D6" s="23"/>
      <c r="E6" s="24" t="s">
        <v>0</v>
      </c>
      <c r="F6" s="78" t="s">
        <v>1</v>
      </c>
      <c r="G6" s="78"/>
      <c r="H6" s="78"/>
      <c r="I6" s="79" t="s">
        <v>2</v>
      </c>
      <c r="J6" s="79"/>
      <c r="K6" s="79"/>
      <c r="L6" s="79" t="s">
        <v>3</v>
      </c>
      <c r="M6" s="79"/>
      <c r="N6" s="79"/>
      <c r="O6" s="79" t="s">
        <v>4</v>
      </c>
      <c r="P6" s="79"/>
      <c r="Q6" s="79"/>
      <c r="R6" s="79" t="s">
        <v>5</v>
      </c>
      <c r="S6" s="79"/>
      <c r="T6" s="79"/>
      <c r="U6" s="79" t="s">
        <v>6</v>
      </c>
      <c r="V6" s="79"/>
      <c r="W6" s="80" t="s">
        <v>7</v>
      </c>
      <c r="X6" s="80"/>
      <c r="Y6" s="81" t="s">
        <v>8</v>
      </c>
      <c r="Z6" s="82" t="s">
        <v>9</v>
      </c>
      <c r="AA6" s="82" t="s">
        <v>10</v>
      </c>
      <c r="AB6" s="25"/>
      <c r="AC6" s="25"/>
    </row>
    <row r="7" spans="1:29" s="39" customFormat="1" ht="16.5" thickBot="1" thickTop="1">
      <c r="A7" s="70"/>
      <c r="B7" s="87"/>
      <c r="C7" s="88"/>
      <c r="D7" s="27"/>
      <c r="E7" s="28"/>
      <c r="F7" s="29" t="s">
        <v>11</v>
      </c>
      <c r="G7" s="30" t="s">
        <v>12</v>
      </c>
      <c r="H7" s="31" t="s">
        <v>13</v>
      </c>
      <c r="I7" s="32" t="s">
        <v>14</v>
      </c>
      <c r="J7" s="30" t="s">
        <v>15</v>
      </c>
      <c r="K7" s="31" t="s">
        <v>13</v>
      </c>
      <c r="L7" s="32" t="s">
        <v>16</v>
      </c>
      <c r="M7" s="30" t="s">
        <v>11</v>
      </c>
      <c r="N7" s="31" t="s">
        <v>13</v>
      </c>
      <c r="O7" s="32" t="s">
        <v>17</v>
      </c>
      <c r="P7" s="30" t="s">
        <v>18</v>
      </c>
      <c r="Q7" s="31" t="s">
        <v>13</v>
      </c>
      <c r="R7" s="33" t="s">
        <v>19</v>
      </c>
      <c r="S7" s="34" t="s">
        <v>20</v>
      </c>
      <c r="T7" s="31" t="s">
        <v>13</v>
      </c>
      <c r="U7" s="35" t="s">
        <v>17</v>
      </c>
      <c r="V7" s="36" t="s">
        <v>13</v>
      </c>
      <c r="W7" s="35" t="s">
        <v>17</v>
      </c>
      <c r="X7" s="37" t="s">
        <v>13</v>
      </c>
      <c r="Y7" s="81"/>
      <c r="Z7" s="82"/>
      <c r="AA7" s="82"/>
      <c r="AB7" s="38"/>
      <c r="AC7" s="38"/>
    </row>
    <row r="8" spans="1:29" s="5" customFormat="1" ht="16.5" thickBot="1" thickTop="1">
      <c r="A8" s="71"/>
      <c r="B8" s="73" t="s">
        <v>59</v>
      </c>
      <c r="C8" s="74">
        <v>13</v>
      </c>
      <c r="D8" s="41" t="s">
        <v>21</v>
      </c>
      <c r="E8" s="42" t="s">
        <v>22</v>
      </c>
      <c r="F8" s="90">
        <v>3</v>
      </c>
      <c r="G8" s="43"/>
      <c r="H8" s="44">
        <f aca="true" t="shared" si="0" ref="H8:H20">F8*$F$7+G8*$G$7</f>
        <v>24</v>
      </c>
      <c r="I8" s="62"/>
      <c r="J8" s="62"/>
      <c r="K8" s="44">
        <f aca="true" t="shared" si="1" ref="K8:K20">I8*$I$7+J8*$J$7</f>
        <v>0</v>
      </c>
      <c r="L8" s="62">
        <v>3</v>
      </c>
      <c r="M8" s="62"/>
      <c r="N8" s="44">
        <f aca="true" t="shared" si="2" ref="N8:N20">L8*$L$7+M8*$M$7</f>
        <v>9</v>
      </c>
      <c r="O8" s="62">
        <v>3</v>
      </c>
      <c r="P8" s="62">
        <v>5</v>
      </c>
      <c r="Q8" s="44">
        <f aca="true" t="shared" si="3" ref="Q8:Q20">O8*$O$7+P8*$P$7</f>
        <v>-10</v>
      </c>
      <c r="R8" s="62"/>
      <c r="S8" s="62">
        <v>1</v>
      </c>
      <c r="T8" s="44">
        <f aca="true" t="shared" si="4" ref="T8:T20">R8*$R$7+S8*$S$7</f>
        <v>-2</v>
      </c>
      <c r="U8" s="43"/>
      <c r="V8" s="45">
        <f aca="true" t="shared" si="5" ref="V8:V20">U8*$U$7</f>
        <v>0</v>
      </c>
      <c r="W8" s="62">
        <v>1</v>
      </c>
      <c r="X8" s="46">
        <f aca="true" t="shared" si="6" ref="X8:X20">W8*$W$7</f>
        <v>5</v>
      </c>
      <c r="Y8" s="47">
        <f aca="true" t="shared" si="7" ref="Y8:Y20">H8+K8+N8+Q8+T8+V8+X8</f>
        <v>26</v>
      </c>
      <c r="Z8" s="48" t="s">
        <v>49</v>
      </c>
      <c r="AA8" s="49">
        <f aca="true" t="shared" si="8" ref="AA8:AA20">(F8*2)+(I8)</f>
        <v>6</v>
      </c>
      <c r="AB8" s="40"/>
      <c r="AC8" s="40"/>
    </row>
    <row r="9" spans="1:29" s="5" customFormat="1" ht="16.5" thickBot="1" thickTop="1">
      <c r="A9" s="71"/>
      <c r="B9" s="67" t="s">
        <v>60</v>
      </c>
      <c r="C9" s="64">
        <v>18</v>
      </c>
      <c r="D9" s="41" t="s">
        <v>23</v>
      </c>
      <c r="E9" s="42" t="s">
        <v>24</v>
      </c>
      <c r="F9" s="43">
        <v>3</v>
      </c>
      <c r="G9" s="43">
        <v>8</v>
      </c>
      <c r="H9" s="44">
        <f t="shared" si="0"/>
        <v>0</v>
      </c>
      <c r="I9" s="62">
        <v>3</v>
      </c>
      <c r="J9" s="62">
        <v>3</v>
      </c>
      <c r="K9" s="44">
        <f t="shared" si="1"/>
        <v>0</v>
      </c>
      <c r="L9" s="62"/>
      <c r="M9" s="62">
        <v>4</v>
      </c>
      <c r="N9" s="44">
        <f t="shared" si="2"/>
        <v>32</v>
      </c>
      <c r="O9" s="90">
        <v>11</v>
      </c>
      <c r="P9" s="62">
        <v>4</v>
      </c>
      <c r="Q9" s="44">
        <f t="shared" si="3"/>
        <v>35</v>
      </c>
      <c r="R9" s="62">
        <v>5</v>
      </c>
      <c r="S9" s="62">
        <v>2</v>
      </c>
      <c r="T9" s="44">
        <f t="shared" si="4"/>
        <v>6</v>
      </c>
      <c r="U9" s="43"/>
      <c r="V9" s="45">
        <f t="shared" si="5"/>
        <v>0</v>
      </c>
      <c r="W9" s="62">
        <v>1</v>
      </c>
      <c r="X9" s="46">
        <f t="shared" si="6"/>
        <v>5</v>
      </c>
      <c r="Y9" s="47">
        <f t="shared" si="7"/>
        <v>78</v>
      </c>
      <c r="Z9" s="48" t="s">
        <v>40</v>
      </c>
      <c r="AA9" s="49">
        <f t="shared" si="8"/>
        <v>9</v>
      </c>
      <c r="AB9" s="40"/>
      <c r="AC9" s="40"/>
    </row>
    <row r="10" spans="1:29" s="5" customFormat="1" ht="16.5" thickBot="1" thickTop="1">
      <c r="A10" s="71"/>
      <c r="B10" s="67" t="s">
        <v>62</v>
      </c>
      <c r="C10" s="64">
        <v>19</v>
      </c>
      <c r="D10" s="50" t="s">
        <v>38</v>
      </c>
      <c r="E10" s="42" t="s">
        <v>39</v>
      </c>
      <c r="F10" s="90">
        <v>5</v>
      </c>
      <c r="G10" s="43">
        <v>6</v>
      </c>
      <c r="H10" s="44">
        <f t="shared" si="0"/>
        <v>22</v>
      </c>
      <c r="I10" s="62">
        <v>1</v>
      </c>
      <c r="J10" s="62">
        <v>7</v>
      </c>
      <c r="K10" s="44">
        <f t="shared" si="1"/>
        <v>-24</v>
      </c>
      <c r="L10" s="62">
        <v>1</v>
      </c>
      <c r="M10" s="62">
        <v>4</v>
      </c>
      <c r="N10" s="44">
        <f t="shared" si="2"/>
        <v>35</v>
      </c>
      <c r="O10" s="62">
        <v>2</v>
      </c>
      <c r="P10" s="62">
        <v>2</v>
      </c>
      <c r="Q10" s="44">
        <f t="shared" si="3"/>
        <v>0</v>
      </c>
      <c r="R10" s="62">
        <v>5</v>
      </c>
      <c r="S10" s="62">
        <v>1</v>
      </c>
      <c r="T10" s="44">
        <f t="shared" si="4"/>
        <v>8</v>
      </c>
      <c r="U10" s="43"/>
      <c r="V10" s="45">
        <f t="shared" si="5"/>
        <v>0</v>
      </c>
      <c r="W10" s="62"/>
      <c r="X10" s="46">
        <f t="shared" si="6"/>
        <v>0</v>
      </c>
      <c r="Y10" s="47">
        <f t="shared" si="7"/>
        <v>41</v>
      </c>
      <c r="Z10" s="48" t="s">
        <v>41</v>
      </c>
      <c r="AA10" s="49">
        <f t="shared" si="8"/>
        <v>11</v>
      </c>
      <c r="AB10" s="40"/>
      <c r="AC10" s="40"/>
    </row>
    <row r="11" spans="1:29" s="5" customFormat="1" ht="16.5" thickBot="1" thickTop="1">
      <c r="A11" s="71"/>
      <c r="B11" s="67" t="s">
        <v>71</v>
      </c>
      <c r="C11" s="64">
        <v>22</v>
      </c>
      <c r="D11" s="59" t="s">
        <v>56</v>
      </c>
      <c r="E11" s="58" t="s">
        <v>57</v>
      </c>
      <c r="F11" s="43"/>
      <c r="G11" s="43">
        <v>2</v>
      </c>
      <c r="H11" s="44">
        <f>F11*$F$7+G11*$G$7</f>
        <v>-6</v>
      </c>
      <c r="I11" s="62"/>
      <c r="J11" s="62"/>
      <c r="K11" s="44">
        <f>I11*$I$7+J11*$J$7</f>
        <v>0</v>
      </c>
      <c r="L11" s="62"/>
      <c r="M11" s="62">
        <v>1</v>
      </c>
      <c r="N11" s="44">
        <f>L11*$L$7+M11*$M$7</f>
        <v>8</v>
      </c>
      <c r="O11" s="62">
        <v>1</v>
      </c>
      <c r="P11" s="62">
        <v>2</v>
      </c>
      <c r="Q11" s="44">
        <f>O11*$O$7+P11*$P$7</f>
        <v>-5</v>
      </c>
      <c r="R11" s="62"/>
      <c r="S11" s="62"/>
      <c r="T11" s="44">
        <f>R11*$R$7+S11*$S$7</f>
        <v>0</v>
      </c>
      <c r="U11" s="62"/>
      <c r="V11" s="45">
        <f t="shared" si="5"/>
        <v>0</v>
      </c>
      <c r="W11" s="62"/>
      <c r="X11" s="46">
        <f t="shared" si="6"/>
        <v>0</v>
      </c>
      <c r="Y11" s="47">
        <f>H11+K11+N11+Q11+T11+V11+X11</f>
        <v>-3</v>
      </c>
      <c r="Z11" s="48" t="s">
        <v>46</v>
      </c>
      <c r="AA11" s="49">
        <f t="shared" si="8"/>
        <v>0</v>
      </c>
      <c r="AB11" s="40"/>
      <c r="AC11" s="40"/>
    </row>
    <row r="12" spans="1:29" s="5" customFormat="1" ht="16.5" thickBot="1" thickTop="1">
      <c r="A12" s="71"/>
      <c r="B12" s="67" t="s">
        <v>65</v>
      </c>
      <c r="C12" s="64">
        <v>29</v>
      </c>
      <c r="D12" s="57" t="s">
        <v>66</v>
      </c>
      <c r="E12" s="63" t="s">
        <v>67</v>
      </c>
      <c r="F12" s="43"/>
      <c r="G12" s="43"/>
      <c r="H12" s="44">
        <f>F12*$F$7+G12*$G$7</f>
        <v>0</v>
      </c>
      <c r="I12" s="62"/>
      <c r="J12" s="62"/>
      <c r="K12" s="44">
        <f>I12*$I$7+J12*$J$7</f>
        <v>0</v>
      </c>
      <c r="L12" s="62"/>
      <c r="M12" s="62"/>
      <c r="N12" s="44">
        <f>L12*$L$7+M12*$M$7</f>
        <v>0</v>
      </c>
      <c r="O12" s="62">
        <v>1</v>
      </c>
      <c r="P12" s="62">
        <v>1</v>
      </c>
      <c r="Q12" s="44">
        <f>O12*$O$7+P12*$P$7</f>
        <v>0</v>
      </c>
      <c r="R12" s="62"/>
      <c r="S12" s="62"/>
      <c r="T12" s="44">
        <f>R12*$R$7+S12*$S$7</f>
        <v>0</v>
      </c>
      <c r="U12" s="62"/>
      <c r="V12" s="45">
        <f t="shared" si="5"/>
        <v>0</v>
      </c>
      <c r="W12" s="62"/>
      <c r="X12" s="46">
        <f t="shared" si="6"/>
        <v>0</v>
      </c>
      <c r="Y12" s="47">
        <f>H12+K12+N12+Q12+T12+V12+X12</f>
        <v>0</v>
      </c>
      <c r="Z12" s="48" t="s">
        <v>76</v>
      </c>
      <c r="AA12" s="49">
        <f>(F12*2)+(I12)</f>
        <v>0</v>
      </c>
      <c r="AB12" s="40"/>
      <c r="AC12" s="40"/>
    </row>
    <row r="13" spans="1:29" s="5" customFormat="1" ht="16.5" thickBot="1" thickTop="1">
      <c r="A13" s="71"/>
      <c r="B13" s="67" t="s">
        <v>61</v>
      </c>
      <c r="C13" s="64">
        <v>30</v>
      </c>
      <c r="D13" s="41" t="s">
        <v>25</v>
      </c>
      <c r="E13" s="51" t="s">
        <v>26</v>
      </c>
      <c r="F13" s="43"/>
      <c r="G13" s="43">
        <v>4</v>
      </c>
      <c r="H13" s="44">
        <f t="shared" si="0"/>
        <v>-12</v>
      </c>
      <c r="I13" s="62"/>
      <c r="J13" s="62">
        <v>2</v>
      </c>
      <c r="K13" s="44">
        <f t="shared" si="1"/>
        <v>-8</v>
      </c>
      <c r="L13" s="62"/>
      <c r="M13" s="62"/>
      <c r="N13" s="44">
        <f t="shared" si="2"/>
        <v>0</v>
      </c>
      <c r="O13" s="62">
        <v>1</v>
      </c>
      <c r="P13" s="62">
        <v>1</v>
      </c>
      <c r="Q13" s="44">
        <f t="shared" si="3"/>
        <v>0</v>
      </c>
      <c r="R13" s="62">
        <v>2</v>
      </c>
      <c r="S13" s="62"/>
      <c r="T13" s="44">
        <f t="shared" si="4"/>
        <v>4</v>
      </c>
      <c r="U13" s="62"/>
      <c r="V13" s="45">
        <f t="shared" si="5"/>
        <v>0</v>
      </c>
      <c r="W13" s="62"/>
      <c r="X13" s="46">
        <f t="shared" si="6"/>
        <v>0</v>
      </c>
      <c r="Y13" s="47">
        <f t="shared" si="7"/>
        <v>-16</v>
      </c>
      <c r="Z13" s="48" t="s">
        <v>74</v>
      </c>
      <c r="AA13" s="49">
        <f t="shared" si="8"/>
        <v>0</v>
      </c>
      <c r="AB13" s="40"/>
      <c r="AC13" s="40"/>
    </row>
    <row r="14" spans="1:29" s="5" customFormat="1" ht="16.5" thickBot="1" thickTop="1">
      <c r="A14" s="71"/>
      <c r="B14" s="67" t="s">
        <v>63</v>
      </c>
      <c r="C14" s="64">
        <v>31</v>
      </c>
      <c r="D14" s="41" t="s">
        <v>25</v>
      </c>
      <c r="E14" s="42" t="s">
        <v>27</v>
      </c>
      <c r="F14" s="43"/>
      <c r="G14" s="43">
        <v>2</v>
      </c>
      <c r="H14" s="44">
        <f t="shared" si="0"/>
        <v>-6</v>
      </c>
      <c r="I14" s="62"/>
      <c r="J14" s="62"/>
      <c r="K14" s="44">
        <f t="shared" si="1"/>
        <v>0</v>
      </c>
      <c r="L14" s="62">
        <v>1</v>
      </c>
      <c r="M14" s="62">
        <v>1</v>
      </c>
      <c r="N14" s="44">
        <f t="shared" si="2"/>
        <v>11</v>
      </c>
      <c r="O14" s="62">
        <v>3</v>
      </c>
      <c r="P14" s="62">
        <v>5</v>
      </c>
      <c r="Q14" s="44">
        <f t="shared" si="3"/>
        <v>-10</v>
      </c>
      <c r="R14" s="62"/>
      <c r="S14" s="62"/>
      <c r="T14" s="44">
        <f t="shared" si="4"/>
        <v>0</v>
      </c>
      <c r="U14" s="62"/>
      <c r="V14" s="45">
        <f t="shared" si="5"/>
        <v>0</v>
      </c>
      <c r="W14" s="62"/>
      <c r="X14" s="46">
        <f t="shared" si="6"/>
        <v>0</v>
      </c>
      <c r="Y14" s="47">
        <f t="shared" si="7"/>
        <v>-5</v>
      </c>
      <c r="Z14" s="48" t="s">
        <v>72</v>
      </c>
      <c r="AA14" s="49">
        <f t="shared" si="8"/>
        <v>0</v>
      </c>
      <c r="AB14" s="40"/>
      <c r="AC14" s="40"/>
    </row>
    <row r="15" spans="1:29" s="5" customFormat="1" ht="16.5" thickBot="1" thickTop="1">
      <c r="A15" s="71"/>
      <c r="B15" s="67" t="s">
        <v>70</v>
      </c>
      <c r="C15" s="64">
        <v>34</v>
      </c>
      <c r="D15" s="57" t="s">
        <v>21</v>
      </c>
      <c r="E15" s="58" t="s">
        <v>58</v>
      </c>
      <c r="F15" s="43"/>
      <c r="G15" s="43"/>
      <c r="H15" s="44">
        <f t="shared" si="0"/>
        <v>0</v>
      </c>
      <c r="I15" s="62"/>
      <c r="J15" s="62"/>
      <c r="K15" s="44">
        <f t="shared" si="1"/>
        <v>0</v>
      </c>
      <c r="L15" s="62"/>
      <c r="M15" s="62"/>
      <c r="N15" s="44">
        <f t="shared" si="2"/>
        <v>0</v>
      </c>
      <c r="O15" s="62"/>
      <c r="P15" s="62">
        <v>1</v>
      </c>
      <c r="Q15" s="44">
        <f t="shared" si="3"/>
        <v>-5</v>
      </c>
      <c r="R15" s="62"/>
      <c r="S15" s="62"/>
      <c r="T15" s="44">
        <f t="shared" si="4"/>
        <v>0</v>
      </c>
      <c r="U15" s="62"/>
      <c r="V15" s="45">
        <f t="shared" si="5"/>
        <v>0</v>
      </c>
      <c r="W15" s="62"/>
      <c r="X15" s="46">
        <f t="shared" si="6"/>
        <v>0</v>
      </c>
      <c r="Y15" s="47">
        <f t="shared" si="7"/>
        <v>-5</v>
      </c>
      <c r="Z15" s="48" t="s">
        <v>76</v>
      </c>
      <c r="AA15" s="49">
        <f t="shared" si="8"/>
        <v>0</v>
      </c>
      <c r="AB15" s="40"/>
      <c r="AC15" s="40"/>
    </row>
    <row r="16" spans="1:29" s="5" customFormat="1" ht="16.5" thickBot="1" thickTop="1">
      <c r="A16" s="71"/>
      <c r="B16" s="67" t="s">
        <v>69</v>
      </c>
      <c r="C16" s="64">
        <v>35</v>
      </c>
      <c r="D16" s="41" t="s">
        <v>28</v>
      </c>
      <c r="E16" s="51" t="s">
        <v>29</v>
      </c>
      <c r="F16" s="43"/>
      <c r="G16" s="43"/>
      <c r="H16" s="44">
        <f t="shared" si="0"/>
        <v>0</v>
      </c>
      <c r="I16" s="62"/>
      <c r="J16" s="62"/>
      <c r="K16" s="44">
        <f t="shared" si="1"/>
        <v>0</v>
      </c>
      <c r="L16" s="62">
        <v>1</v>
      </c>
      <c r="M16" s="62"/>
      <c r="N16" s="44">
        <f t="shared" si="2"/>
        <v>3</v>
      </c>
      <c r="O16" s="62"/>
      <c r="P16" s="62"/>
      <c r="Q16" s="44">
        <f t="shared" si="3"/>
        <v>0</v>
      </c>
      <c r="R16" s="62"/>
      <c r="S16" s="62"/>
      <c r="T16" s="44">
        <f t="shared" si="4"/>
        <v>0</v>
      </c>
      <c r="U16" s="62"/>
      <c r="V16" s="45">
        <f t="shared" si="5"/>
        <v>0</v>
      </c>
      <c r="W16" s="62"/>
      <c r="X16" s="46">
        <f t="shared" si="6"/>
        <v>0</v>
      </c>
      <c r="Y16" s="47">
        <f t="shared" si="7"/>
        <v>3</v>
      </c>
      <c r="Z16" s="48" t="s">
        <v>77</v>
      </c>
      <c r="AA16" s="49">
        <f t="shared" si="8"/>
        <v>0</v>
      </c>
      <c r="AB16" s="40"/>
      <c r="AC16" s="40"/>
    </row>
    <row r="17" spans="1:29" s="5" customFormat="1" ht="16.5" thickBot="1" thickTop="1">
      <c r="A17" s="71"/>
      <c r="B17" s="67" t="s">
        <v>64</v>
      </c>
      <c r="C17" s="64">
        <v>38</v>
      </c>
      <c r="D17" s="50" t="s">
        <v>30</v>
      </c>
      <c r="E17" s="42" t="s">
        <v>31</v>
      </c>
      <c r="F17" s="43">
        <v>1</v>
      </c>
      <c r="G17" s="43"/>
      <c r="H17" s="44">
        <f t="shared" si="0"/>
        <v>8</v>
      </c>
      <c r="I17" s="62"/>
      <c r="J17" s="62"/>
      <c r="K17" s="44">
        <f t="shared" si="1"/>
        <v>0</v>
      </c>
      <c r="L17" s="62"/>
      <c r="M17" s="62"/>
      <c r="N17" s="44">
        <f t="shared" si="2"/>
        <v>0</v>
      </c>
      <c r="O17" s="62"/>
      <c r="P17" s="62">
        <v>1</v>
      </c>
      <c r="Q17" s="44">
        <f t="shared" si="3"/>
        <v>-5</v>
      </c>
      <c r="R17" s="62"/>
      <c r="S17" s="62"/>
      <c r="T17" s="44">
        <f t="shared" si="4"/>
        <v>0</v>
      </c>
      <c r="U17" s="62"/>
      <c r="V17" s="45">
        <f t="shared" si="5"/>
        <v>0</v>
      </c>
      <c r="W17" s="62"/>
      <c r="X17" s="46">
        <f t="shared" si="6"/>
        <v>0</v>
      </c>
      <c r="Y17" s="47">
        <f t="shared" si="7"/>
        <v>3</v>
      </c>
      <c r="Z17" s="48" t="s">
        <v>77</v>
      </c>
      <c r="AA17" s="49">
        <f t="shared" si="8"/>
        <v>2</v>
      </c>
      <c r="AB17" s="40"/>
      <c r="AC17" s="40"/>
    </row>
    <row r="18" spans="1:29" s="5" customFormat="1" ht="16.5" thickBot="1" thickTop="1">
      <c r="A18" s="71"/>
      <c r="B18" s="67" t="s">
        <v>68</v>
      </c>
      <c r="C18" s="64">
        <v>40</v>
      </c>
      <c r="D18" s="41" t="s">
        <v>32</v>
      </c>
      <c r="E18" s="42" t="s">
        <v>33</v>
      </c>
      <c r="F18" s="43"/>
      <c r="G18" s="43">
        <v>1</v>
      </c>
      <c r="H18" s="44">
        <f t="shared" si="0"/>
        <v>-3</v>
      </c>
      <c r="I18" s="62"/>
      <c r="J18" s="62"/>
      <c r="K18" s="44">
        <f t="shared" si="1"/>
        <v>0</v>
      </c>
      <c r="L18" s="62"/>
      <c r="M18" s="62">
        <v>1</v>
      </c>
      <c r="N18" s="44">
        <f t="shared" si="2"/>
        <v>8</v>
      </c>
      <c r="O18" s="62"/>
      <c r="P18" s="62"/>
      <c r="Q18" s="44">
        <f t="shared" si="3"/>
        <v>0</v>
      </c>
      <c r="R18" s="62"/>
      <c r="S18" s="62"/>
      <c r="T18" s="44">
        <f t="shared" si="4"/>
        <v>0</v>
      </c>
      <c r="U18" s="62"/>
      <c r="V18" s="45">
        <f t="shared" si="5"/>
        <v>0</v>
      </c>
      <c r="W18" s="62"/>
      <c r="X18" s="46">
        <f t="shared" si="6"/>
        <v>0</v>
      </c>
      <c r="Y18" s="47">
        <f t="shared" si="7"/>
        <v>5</v>
      </c>
      <c r="Z18" s="48" t="s">
        <v>48</v>
      </c>
      <c r="AA18" s="49">
        <f t="shared" si="8"/>
        <v>0</v>
      </c>
      <c r="AB18" s="40"/>
      <c r="AC18" s="40"/>
    </row>
    <row r="19" spans="1:29" ht="16.5" thickBot="1" thickTop="1">
      <c r="A19" s="72"/>
      <c r="B19" s="68">
        <v>14</v>
      </c>
      <c r="C19" s="64">
        <v>42</v>
      </c>
      <c r="D19" s="41" t="s">
        <v>34</v>
      </c>
      <c r="E19" s="51" t="s">
        <v>35</v>
      </c>
      <c r="F19" s="43"/>
      <c r="G19" s="43">
        <v>2</v>
      </c>
      <c r="H19" s="44">
        <f t="shared" si="0"/>
        <v>-6</v>
      </c>
      <c r="I19" s="62"/>
      <c r="J19" s="62"/>
      <c r="K19" s="44">
        <f t="shared" si="1"/>
        <v>0</v>
      </c>
      <c r="L19" s="62"/>
      <c r="M19" s="62">
        <v>1</v>
      </c>
      <c r="N19" s="44">
        <f t="shared" si="2"/>
        <v>8</v>
      </c>
      <c r="O19" s="62">
        <v>1</v>
      </c>
      <c r="P19" s="62">
        <v>1</v>
      </c>
      <c r="Q19" s="44">
        <f t="shared" si="3"/>
        <v>0</v>
      </c>
      <c r="R19" s="62"/>
      <c r="S19" s="62"/>
      <c r="T19" s="44">
        <f t="shared" si="4"/>
        <v>0</v>
      </c>
      <c r="U19" s="62"/>
      <c r="V19" s="45">
        <f t="shared" si="5"/>
        <v>0</v>
      </c>
      <c r="W19" s="62"/>
      <c r="X19" s="46">
        <f t="shared" si="6"/>
        <v>0</v>
      </c>
      <c r="Y19" s="47">
        <f t="shared" si="7"/>
        <v>2</v>
      </c>
      <c r="Z19" s="48" t="s">
        <v>45</v>
      </c>
      <c r="AA19" s="49">
        <f t="shared" si="8"/>
        <v>0</v>
      </c>
      <c r="AB19" s="20"/>
      <c r="AC19" s="20"/>
    </row>
    <row r="20" spans="1:29" ht="16.5" thickBot="1" thickTop="1">
      <c r="A20" s="72"/>
      <c r="B20" s="69">
        <v>21</v>
      </c>
      <c r="C20" s="65">
        <v>49</v>
      </c>
      <c r="D20" s="41" t="s">
        <v>36</v>
      </c>
      <c r="E20" s="51" t="s">
        <v>37</v>
      </c>
      <c r="F20" s="43"/>
      <c r="G20" s="43"/>
      <c r="H20" s="44">
        <f t="shared" si="0"/>
        <v>0</v>
      </c>
      <c r="I20" s="62"/>
      <c r="J20" s="62"/>
      <c r="K20" s="44">
        <f t="shared" si="1"/>
        <v>0</v>
      </c>
      <c r="L20" s="62"/>
      <c r="M20" s="62"/>
      <c r="N20" s="44">
        <f t="shared" si="2"/>
        <v>0</v>
      </c>
      <c r="O20" s="43">
        <v>1</v>
      </c>
      <c r="P20" s="43"/>
      <c r="Q20" s="44">
        <f t="shared" si="3"/>
        <v>5</v>
      </c>
      <c r="R20" s="62"/>
      <c r="S20" s="62">
        <v>1</v>
      </c>
      <c r="T20" s="44">
        <f t="shared" si="4"/>
        <v>-2</v>
      </c>
      <c r="U20" s="62"/>
      <c r="V20" s="45">
        <f t="shared" si="5"/>
        <v>0</v>
      </c>
      <c r="W20" s="62"/>
      <c r="X20" s="46">
        <f t="shared" si="6"/>
        <v>0</v>
      </c>
      <c r="Y20" s="47">
        <f t="shared" si="7"/>
        <v>3</v>
      </c>
      <c r="Z20" s="48" t="s">
        <v>77</v>
      </c>
      <c r="AA20" s="49">
        <f t="shared" si="8"/>
        <v>0</v>
      </c>
      <c r="AB20" s="20"/>
      <c r="AC20" s="20"/>
    </row>
    <row r="21" spans="1:29" ht="16.5" thickBot="1" thickTop="1">
      <c r="A21" s="55"/>
      <c r="B21" s="89"/>
      <c r="C21" s="89"/>
      <c r="D21" s="89"/>
      <c r="E21" s="89"/>
      <c r="F21" s="66">
        <f>SUM(F8:F20)</f>
        <v>12</v>
      </c>
      <c r="G21" s="66">
        <f>SUM(G8:G20)</f>
        <v>25</v>
      </c>
      <c r="H21" s="52"/>
      <c r="I21" s="52">
        <f>SUM(I8:I20)</f>
        <v>4</v>
      </c>
      <c r="J21" s="52">
        <f>SUM(J8:J20)</f>
        <v>12</v>
      </c>
      <c r="K21" s="52"/>
      <c r="L21" s="52">
        <f>SUM(L8:L20)</f>
        <v>6</v>
      </c>
      <c r="M21" s="52">
        <f>SUM(M8:M20)</f>
        <v>12</v>
      </c>
      <c r="N21" s="52"/>
      <c r="O21" s="52">
        <f>SUM(O8:O20)</f>
        <v>24</v>
      </c>
      <c r="P21" s="52">
        <f>SUM(P8:P20)</f>
        <v>23</v>
      </c>
      <c r="Q21" s="52"/>
      <c r="R21" s="52">
        <f>SUM(R8:R20)</f>
        <v>12</v>
      </c>
      <c r="S21" s="52">
        <f>SUM(S8:S20)</f>
        <v>5</v>
      </c>
      <c r="T21" s="52"/>
      <c r="U21" s="52">
        <f>SUM(U8:U20)</f>
        <v>0</v>
      </c>
      <c r="V21" s="52"/>
      <c r="W21" s="52">
        <f>SUM(W8:W20)</f>
        <v>2</v>
      </c>
      <c r="X21" s="52">
        <f>SUM(X8:X20)</f>
        <v>10</v>
      </c>
      <c r="Y21" s="52">
        <f>SUM(Y8:Y20)</f>
        <v>132</v>
      </c>
      <c r="Z21" s="53"/>
      <c r="AA21" s="52">
        <f>SUM(AA8:AA20)</f>
        <v>28</v>
      </c>
      <c r="AB21" s="21"/>
      <c r="AC21" s="20"/>
    </row>
    <row r="22" spans="7:27" ht="15.75" thickTop="1">
      <c r="G22" s="54">
        <f>F21/(F21+G21)</f>
        <v>0.32432432432432434</v>
      </c>
      <c r="J22" s="54">
        <f>I21/(I21+J21)</f>
        <v>0.25</v>
      </c>
      <c r="AA22" s="55"/>
    </row>
    <row r="23" spans="3:10" ht="15">
      <c r="C23" s="83"/>
      <c r="D23" s="83"/>
      <c r="E23" s="83"/>
      <c r="F23" s="83"/>
      <c r="H23" s="84"/>
      <c r="I23" s="84"/>
      <c r="J23" s="54"/>
    </row>
    <row r="24" spans="3:10" ht="15">
      <c r="C24" s="3"/>
      <c r="D24" s="3" t="s">
        <v>50</v>
      </c>
      <c r="F24" s="3"/>
      <c r="H24" s="56"/>
      <c r="I24" s="56"/>
      <c r="J24" s="54"/>
    </row>
  </sheetData>
  <mergeCells count="17">
    <mergeCell ref="B21:E21"/>
    <mergeCell ref="C23:F23"/>
    <mergeCell ref="H23:I23"/>
    <mergeCell ref="B1:Y1"/>
    <mergeCell ref="B3:Y3"/>
    <mergeCell ref="W6:X6"/>
    <mergeCell ref="Y6:Y7"/>
    <mergeCell ref="Z6:Z7"/>
    <mergeCell ref="AA6:AA7"/>
    <mergeCell ref="G4:K4"/>
    <mergeCell ref="B6:C7"/>
    <mergeCell ref="F6:H6"/>
    <mergeCell ref="I6:K6"/>
    <mergeCell ref="L6:N6"/>
    <mergeCell ref="O6:Q6"/>
    <mergeCell ref="R6:T6"/>
    <mergeCell ref="U6:V6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"/>
  <sheetViews>
    <sheetView workbookViewId="0" topLeftCell="A1">
      <selection activeCell="T12" sqref="T12"/>
    </sheetView>
  </sheetViews>
  <sheetFormatPr defaultColWidth="9.140625" defaultRowHeight="15"/>
  <cols>
    <col min="1" max="1" width="1.421875" style="0" customWidth="1"/>
    <col min="2" max="2" width="3.7109375" style="0" customWidth="1"/>
    <col min="3" max="3" width="3.00390625" style="1" customWidth="1"/>
    <col min="4" max="4" width="8.421875" style="2" customWidth="1"/>
    <col min="5" max="5" width="12.421875" style="3" customWidth="1"/>
    <col min="6" max="6" width="5.57421875" style="4" customWidth="1"/>
    <col min="7" max="7" width="5.140625" style="5" customWidth="1"/>
    <col min="8" max="8" width="4.00390625" style="6" customWidth="1"/>
    <col min="9" max="9" width="4.8515625" style="5" customWidth="1"/>
    <col min="10" max="10" width="5.421875" style="5" customWidth="1"/>
    <col min="11" max="11" width="3.57421875" style="7" customWidth="1"/>
    <col min="12" max="12" width="5.00390625" style="8" customWidth="1"/>
    <col min="13" max="13" width="4.8515625" style="8" customWidth="1"/>
    <col min="14" max="14" width="4.00390625" style="7" customWidth="1"/>
    <col min="15" max="15" width="5.421875" style="5" customWidth="1"/>
    <col min="16" max="16" width="5.140625" style="5" customWidth="1"/>
    <col min="17" max="17" width="4.57421875" style="7" customWidth="1"/>
    <col min="18" max="18" width="5.00390625" style="8" customWidth="1"/>
    <col min="19" max="19" width="4.421875" style="8" customWidth="1"/>
    <col min="20" max="20" width="3.421875" style="7" customWidth="1"/>
    <col min="21" max="21" width="4.140625" style="8" customWidth="1"/>
    <col min="22" max="22" width="4.00390625" style="7" customWidth="1"/>
    <col min="23" max="23" width="4.421875" style="0" customWidth="1"/>
    <col min="24" max="24" width="4.57421875" style="6" customWidth="1"/>
    <col min="25" max="25" width="6.421875" style="7" customWidth="1"/>
    <col min="26" max="26" width="7.57421875" style="7" customWidth="1"/>
  </cols>
  <sheetData>
    <row r="1" spans="2:26" ht="21">
      <c r="B1" s="75" t="s">
        <v>51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/>
    </row>
    <row r="2" spans="2:26" ht="15">
      <c r="B2" s="1"/>
      <c r="C2" s="2"/>
      <c r="D2" s="3"/>
      <c r="E2" s="4"/>
      <c r="F2" s="5"/>
      <c r="G2" s="6"/>
      <c r="H2" s="5"/>
      <c r="J2" s="7"/>
      <c r="K2" s="8"/>
      <c r="M2" s="7"/>
      <c r="N2" s="5"/>
      <c r="P2" s="7"/>
      <c r="Q2" s="8"/>
      <c r="S2" s="7"/>
      <c r="T2" s="8"/>
      <c r="U2" s="7"/>
      <c r="V2"/>
      <c r="W2" s="6"/>
      <c r="X2" s="7"/>
      <c r="Z2"/>
    </row>
    <row r="3" spans="2:25" s="61" customFormat="1" ht="21">
      <c r="B3" s="76" t="s">
        <v>54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2:26" s="9" customFormat="1" ht="15.75">
      <c r="B4"/>
      <c r="C4" s="10"/>
      <c r="D4" s="10"/>
      <c r="E4" s="10"/>
      <c r="F4" s="10"/>
      <c r="G4" s="77"/>
      <c r="H4" s="77"/>
      <c r="I4" s="77"/>
      <c r="J4" s="77"/>
      <c r="K4" s="7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4:29" ht="15.75" thickBot="1">
      <c r="D5" s="11"/>
      <c r="E5" s="12"/>
      <c r="F5" s="13"/>
      <c r="G5" s="14"/>
      <c r="H5" s="15"/>
      <c r="I5" s="14"/>
      <c r="J5" s="14"/>
      <c r="K5" s="16"/>
      <c r="L5" s="17"/>
      <c r="M5" s="17"/>
      <c r="N5" s="16"/>
      <c r="O5" s="14"/>
      <c r="P5" s="14"/>
      <c r="Q5" s="16"/>
      <c r="R5" s="17"/>
      <c r="S5" s="17"/>
      <c r="T5" s="16"/>
      <c r="U5" s="17"/>
      <c r="V5" s="16"/>
      <c r="W5" s="18"/>
      <c r="X5" s="15"/>
      <c r="Y5" s="16"/>
      <c r="Z5" s="19"/>
      <c r="AA5" s="20"/>
      <c r="AB5" s="21"/>
      <c r="AC5" s="20"/>
    </row>
    <row r="6" spans="1:29" s="26" customFormat="1" ht="30.75" customHeight="1" thickBot="1" thickTop="1">
      <c r="A6" s="22"/>
      <c r="B6" s="85"/>
      <c r="C6" s="86"/>
      <c r="D6" s="23"/>
      <c r="E6" s="24" t="s">
        <v>0</v>
      </c>
      <c r="F6" s="78" t="s">
        <v>1</v>
      </c>
      <c r="G6" s="78"/>
      <c r="H6" s="78"/>
      <c r="I6" s="79" t="s">
        <v>2</v>
      </c>
      <c r="J6" s="79"/>
      <c r="K6" s="79"/>
      <c r="L6" s="79" t="s">
        <v>3</v>
      </c>
      <c r="M6" s="79"/>
      <c r="N6" s="79"/>
      <c r="O6" s="79" t="s">
        <v>4</v>
      </c>
      <c r="P6" s="79"/>
      <c r="Q6" s="79"/>
      <c r="R6" s="79" t="s">
        <v>5</v>
      </c>
      <c r="S6" s="79"/>
      <c r="T6" s="79"/>
      <c r="U6" s="79" t="s">
        <v>6</v>
      </c>
      <c r="V6" s="79"/>
      <c r="W6" s="80" t="s">
        <v>7</v>
      </c>
      <c r="X6" s="80"/>
      <c r="Y6" s="81" t="s">
        <v>8</v>
      </c>
      <c r="Z6" s="82" t="s">
        <v>9</v>
      </c>
      <c r="AA6" s="82" t="s">
        <v>10</v>
      </c>
      <c r="AB6" s="25"/>
      <c r="AC6" s="25"/>
    </row>
    <row r="7" spans="1:29" s="39" customFormat="1" ht="16.5" thickBot="1" thickTop="1">
      <c r="A7" s="70"/>
      <c r="B7" s="87"/>
      <c r="C7" s="88"/>
      <c r="D7" s="27"/>
      <c r="E7" s="28"/>
      <c r="F7" s="29" t="s">
        <v>11</v>
      </c>
      <c r="G7" s="30" t="s">
        <v>12</v>
      </c>
      <c r="H7" s="31" t="s">
        <v>13</v>
      </c>
      <c r="I7" s="32" t="s">
        <v>14</v>
      </c>
      <c r="J7" s="30" t="s">
        <v>15</v>
      </c>
      <c r="K7" s="31" t="s">
        <v>13</v>
      </c>
      <c r="L7" s="32" t="s">
        <v>16</v>
      </c>
      <c r="M7" s="30" t="s">
        <v>11</v>
      </c>
      <c r="N7" s="31" t="s">
        <v>13</v>
      </c>
      <c r="O7" s="32" t="s">
        <v>17</v>
      </c>
      <c r="P7" s="30" t="s">
        <v>18</v>
      </c>
      <c r="Q7" s="31" t="s">
        <v>13</v>
      </c>
      <c r="R7" s="33" t="s">
        <v>19</v>
      </c>
      <c r="S7" s="34" t="s">
        <v>20</v>
      </c>
      <c r="T7" s="31" t="s">
        <v>13</v>
      </c>
      <c r="U7" s="35" t="s">
        <v>17</v>
      </c>
      <c r="V7" s="36" t="s">
        <v>13</v>
      </c>
      <c r="W7" s="35" t="s">
        <v>17</v>
      </c>
      <c r="X7" s="37" t="s">
        <v>13</v>
      </c>
      <c r="Y7" s="81"/>
      <c r="Z7" s="82"/>
      <c r="AA7" s="82"/>
      <c r="AB7" s="38"/>
      <c r="AC7" s="38"/>
    </row>
    <row r="8" spans="1:29" s="5" customFormat="1" ht="16.5" thickBot="1" thickTop="1">
      <c r="A8" s="71"/>
      <c r="B8" s="73" t="s">
        <v>59</v>
      </c>
      <c r="C8" s="74">
        <v>13</v>
      </c>
      <c r="D8" s="41" t="s">
        <v>21</v>
      </c>
      <c r="E8" s="42" t="s">
        <v>22</v>
      </c>
      <c r="F8" s="43">
        <v>2</v>
      </c>
      <c r="G8" s="43">
        <v>4</v>
      </c>
      <c r="H8" s="44">
        <f aca="true" t="shared" si="0" ref="H8:H20">F8*$F$7+G8*$G$7</f>
        <v>4</v>
      </c>
      <c r="I8" s="62">
        <v>2</v>
      </c>
      <c r="J8" s="62">
        <v>7</v>
      </c>
      <c r="K8" s="44">
        <f aca="true" t="shared" si="1" ref="K8:K20">I8*$I$7+J8*$J$7</f>
        <v>-20</v>
      </c>
      <c r="L8" s="62">
        <v>1</v>
      </c>
      <c r="M8" s="62">
        <v>3</v>
      </c>
      <c r="N8" s="44">
        <f aca="true" t="shared" si="2" ref="N8:N20">L8*$L$7+M8*$M$7</f>
        <v>27</v>
      </c>
      <c r="O8" s="62">
        <v>5</v>
      </c>
      <c r="P8" s="62">
        <v>2</v>
      </c>
      <c r="Q8" s="44">
        <f aca="true" t="shared" si="3" ref="Q8:Q20">O8*$O$7+P8*$P$7</f>
        <v>15</v>
      </c>
      <c r="R8" s="62">
        <v>6</v>
      </c>
      <c r="S8" s="62">
        <v>3</v>
      </c>
      <c r="T8" s="44">
        <f aca="true" t="shared" si="4" ref="T8:T20">R8*$R$7+S8*$S$7</f>
        <v>6</v>
      </c>
      <c r="U8" s="43"/>
      <c r="V8" s="45">
        <f aca="true" t="shared" si="5" ref="V8:V20">U8*$U$7</f>
        <v>0</v>
      </c>
      <c r="W8" s="62">
        <v>3</v>
      </c>
      <c r="X8" s="46">
        <f aca="true" t="shared" si="6" ref="X8:X20">W8*$W$7</f>
        <v>15</v>
      </c>
      <c r="Y8" s="47">
        <f aca="true" t="shared" si="7" ref="Y8:Y20">H8+K8+N8+Q8+T8+V8+X8</f>
        <v>47</v>
      </c>
      <c r="Z8" s="48" t="s">
        <v>49</v>
      </c>
      <c r="AA8" s="49">
        <f aca="true" t="shared" si="8" ref="AA8:AA20">(F8*2)+(I8)</f>
        <v>6</v>
      </c>
      <c r="AB8" s="40"/>
      <c r="AC8" s="40"/>
    </row>
    <row r="9" spans="1:29" s="5" customFormat="1" ht="16.5" thickBot="1" thickTop="1">
      <c r="A9" s="71"/>
      <c r="B9" s="67" t="s">
        <v>60</v>
      </c>
      <c r="C9" s="64">
        <v>18</v>
      </c>
      <c r="D9" s="41" t="s">
        <v>23</v>
      </c>
      <c r="E9" s="42" t="s">
        <v>24</v>
      </c>
      <c r="F9" s="43">
        <v>3</v>
      </c>
      <c r="G9" s="43">
        <v>6</v>
      </c>
      <c r="H9" s="44">
        <f t="shared" si="0"/>
        <v>6</v>
      </c>
      <c r="I9" s="62">
        <v>3</v>
      </c>
      <c r="J9" s="62">
        <v>7</v>
      </c>
      <c r="K9" s="44">
        <f t="shared" si="1"/>
        <v>-16</v>
      </c>
      <c r="L9" s="62">
        <v>3</v>
      </c>
      <c r="M9" s="90">
        <v>6</v>
      </c>
      <c r="N9" s="91">
        <f t="shared" si="2"/>
        <v>57</v>
      </c>
      <c r="O9" s="90">
        <v>9</v>
      </c>
      <c r="P9" s="62">
        <v>7</v>
      </c>
      <c r="Q9" s="44">
        <f t="shared" si="3"/>
        <v>10</v>
      </c>
      <c r="R9" s="62">
        <v>6</v>
      </c>
      <c r="S9" s="62">
        <v>1</v>
      </c>
      <c r="T9" s="44">
        <f t="shared" si="4"/>
        <v>10</v>
      </c>
      <c r="U9" s="43">
        <v>2</v>
      </c>
      <c r="V9" s="45">
        <f t="shared" si="5"/>
        <v>10</v>
      </c>
      <c r="W9" s="62">
        <v>1</v>
      </c>
      <c r="X9" s="46">
        <f t="shared" si="6"/>
        <v>5</v>
      </c>
      <c r="Y9" s="47">
        <f t="shared" si="7"/>
        <v>82</v>
      </c>
      <c r="Z9" s="48" t="s">
        <v>40</v>
      </c>
      <c r="AA9" s="49">
        <f t="shared" si="8"/>
        <v>9</v>
      </c>
      <c r="AB9" s="40"/>
      <c r="AC9" s="40"/>
    </row>
    <row r="10" spans="1:29" s="5" customFormat="1" ht="16.5" thickBot="1" thickTop="1">
      <c r="A10" s="71"/>
      <c r="B10" s="67" t="s">
        <v>62</v>
      </c>
      <c r="C10" s="64">
        <v>19</v>
      </c>
      <c r="D10" s="50" t="s">
        <v>38</v>
      </c>
      <c r="E10" s="42" t="s">
        <v>39</v>
      </c>
      <c r="F10" s="43">
        <v>3</v>
      </c>
      <c r="G10" s="43">
        <v>4</v>
      </c>
      <c r="H10" s="44">
        <f t="shared" si="0"/>
        <v>12</v>
      </c>
      <c r="I10" s="62">
        <v>2</v>
      </c>
      <c r="J10" s="62">
        <v>5</v>
      </c>
      <c r="K10" s="44">
        <f t="shared" si="1"/>
        <v>-12</v>
      </c>
      <c r="L10" s="62">
        <v>2</v>
      </c>
      <c r="M10" s="62">
        <v>3</v>
      </c>
      <c r="N10" s="91">
        <f t="shared" si="2"/>
        <v>30</v>
      </c>
      <c r="O10" s="62">
        <v>2</v>
      </c>
      <c r="P10" s="62">
        <v>4</v>
      </c>
      <c r="Q10" s="44">
        <f t="shared" si="3"/>
        <v>-10</v>
      </c>
      <c r="R10" s="62">
        <v>5</v>
      </c>
      <c r="S10" s="62">
        <v>5</v>
      </c>
      <c r="T10" s="44">
        <f t="shared" si="4"/>
        <v>0</v>
      </c>
      <c r="U10" s="43"/>
      <c r="V10" s="45">
        <f t="shared" si="5"/>
        <v>0</v>
      </c>
      <c r="W10" s="62"/>
      <c r="X10" s="46">
        <f t="shared" si="6"/>
        <v>0</v>
      </c>
      <c r="Y10" s="47">
        <f t="shared" si="7"/>
        <v>20</v>
      </c>
      <c r="Z10" s="48" t="s">
        <v>44</v>
      </c>
      <c r="AA10" s="49">
        <f t="shared" si="8"/>
        <v>8</v>
      </c>
      <c r="AB10" s="40"/>
      <c r="AC10" s="40"/>
    </row>
    <row r="11" spans="1:29" s="5" customFormat="1" ht="16.5" thickBot="1" thickTop="1">
      <c r="A11" s="71"/>
      <c r="B11" s="67" t="s">
        <v>71</v>
      </c>
      <c r="C11" s="64">
        <v>22</v>
      </c>
      <c r="D11" s="59" t="s">
        <v>56</v>
      </c>
      <c r="E11" s="58" t="s">
        <v>57</v>
      </c>
      <c r="F11" s="43"/>
      <c r="G11" s="43">
        <v>3</v>
      </c>
      <c r="H11" s="44">
        <f>F11*$F$7+G11*$G$7</f>
        <v>-9</v>
      </c>
      <c r="I11" s="62"/>
      <c r="J11" s="62"/>
      <c r="K11" s="44">
        <f>I11*$I$7+J11*$J$7</f>
        <v>0</v>
      </c>
      <c r="L11" s="62">
        <v>1</v>
      </c>
      <c r="M11" s="62">
        <v>3</v>
      </c>
      <c r="N11" s="91">
        <f>L11*$L$7+M11*$M$7</f>
        <v>27</v>
      </c>
      <c r="O11" s="62">
        <v>1</v>
      </c>
      <c r="P11" s="62">
        <v>2</v>
      </c>
      <c r="Q11" s="44">
        <f>O11*$O$7+P11*$P$7</f>
        <v>-5</v>
      </c>
      <c r="R11" s="62"/>
      <c r="S11" s="62">
        <v>1</v>
      </c>
      <c r="T11" s="44">
        <f>R11*$R$7+S11*$S$7</f>
        <v>-2</v>
      </c>
      <c r="U11" s="62"/>
      <c r="V11" s="45">
        <f t="shared" si="5"/>
        <v>0</v>
      </c>
      <c r="W11" s="62"/>
      <c r="X11" s="46">
        <f t="shared" si="6"/>
        <v>0</v>
      </c>
      <c r="Y11" s="47">
        <f>H11+K11+N11+Q11+T11+V11+X11</f>
        <v>11</v>
      </c>
      <c r="Z11" s="48" t="s">
        <v>45</v>
      </c>
      <c r="AA11" s="49">
        <f t="shared" si="8"/>
        <v>0</v>
      </c>
      <c r="AB11" s="40"/>
      <c r="AC11" s="40"/>
    </row>
    <row r="12" spans="1:29" s="5" customFormat="1" ht="16.5" thickBot="1" thickTop="1">
      <c r="A12" s="71"/>
      <c r="B12" s="67" t="s">
        <v>65</v>
      </c>
      <c r="C12" s="64">
        <v>29</v>
      </c>
      <c r="D12" s="57" t="s">
        <v>66</v>
      </c>
      <c r="E12" s="63" t="s">
        <v>67</v>
      </c>
      <c r="F12" s="43"/>
      <c r="G12" s="43">
        <v>1</v>
      </c>
      <c r="H12" s="44">
        <f>F12*$F$7+G12*$G$7</f>
        <v>-3</v>
      </c>
      <c r="I12" s="62"/>
      <c r="J12" s="62"/>
      <c r="K12" s="44">
        <f>I12*$I$7+J12*$J$7</f>
        <v>0</v>
      </c>
      <c r="L12" s="62"/>
      <c r="M12" s="62"/>
      <c r="N12" s="91">
        <f>L12*$L$7+M12*$M$7</f>
        <v>0</v>
      </c>
      <c r="O12" s="62"/>
      <c r="P12" s="62"/>
      <c r="Q12" s="44">
        <f>O12*$O$7+P12*$P$7</f>
        <v>0</v>
      </c>
      <c r="R12" s="62"/>
      <c r="S12" s="62"/>
      <c r="T12" s="44">
        <f>R12*$R$7+S12*$S$7</f>
        <v>0</v>
      </c>
      <c r="U12" s="62"/>
      <c r="V12" s="45">
        <f t="shared" si="5"/>
        <v>0</v>
      </c>
      <c r="W12" s="62"/>
      <c r="X12" s="46">
        <f t="shared" si="6"/>
        <v>0</v>
      </c>
      <c r="Y12" s="47">
        <f>H12+K12+N12+Q12+T12+V12+X12</f>
        <v>-3</v>
      </c>
      <c r="Z12" s="48" t="s">
        <v>76</v>
      </c>
      <c r="AA12" s="49">
        <f>(F12*2)+(I12)</f>
        <v>0</v>
      </c>
      <c r="AB12" s="40"/>
      <c r="AC12" s="40"/>
    </row>
    <row r="13" spans="1:29" s="5" customFormat="1" ht="16.5" thickBot="1" thickTop="1">
      <c r="A13" s="71"/>
      <c r="B13" s="67" t="s">
        <v>61</v>
      </c>
      <c r="C13" s="64">
        <v>30</v>
      </c>
      <c r="D13" s="41" t="s">
        <v>25</v>
      </c>
      <c r="E13" s="51" t="s">
        <v>26</v>
      </c>
      <c r="F13" s="43"/>
      <c r="G13" s="43">
        <v>5</v>
      </c>
      <c r="H13" s="44">
        <f t="shared" si="0"/>
        <v>-15</v>
      </c>
      <c r="I13" s="62"/>
      <c r="J13" s="62">
        <v>2</v>
      </c>
      <c r="K13" s="44">
        <f t="shared" si="1"/>
        <v>-8</v>
      </c>
      <c r="L13" s="62"/>
      <c r="M13" s="62">
        <v>2</v>
      </c>
      <c r="N13" s="91">
        <f t="shared" si="2"/>
        <v>16</v>
      </c>
      <c r="O13" s="62">
        <v>2</v>
      </c>
      <c r="P13" s="62">
        <v>7</v>
      </c>
      <c r="Q13" s="44">
        <f t="shared" si="3"/>
        <v>-25</v>
      </c>
      <c r="R13" s="62">
        <v>3</v>
      </c>
      <c r="S13" s="62">
        <v>2</v>
      </c>
      <c r="T13" s="44">
        <f t="shared" si="4"/>
        <v>2</v>
      </c>
      <c r="U13" s="62"/>
      <c r="V13" s="45">
        <f t="shared" si="5"/>
        <v>0</v>
      </c>
      <c r="W13" s="62"/>
      <c r="X13" s="46">
        <f t="shared" si="6"/>
        <v>0</v>
      </c>
      <c r="Y13" s="47">
        <f t="shared" si="7"/>
        <v>-30</v>
      </c>
      <c r="Z13" s="48" t="s">
        <v>74</v>
      </c>
      <c r="AA13" s="49">
        <f t="shared" si="8"/>
        <v>0</v>
      </c>
      <c r="AB13" s="40"/>
      <c r="AC13" s="40"/>
    </row>
    <row r="14" spans="1:29" s="5" customFormat="1" ht="16.5" thickBot="1" thickTop="1">
      <c r="A14" s="71"/>
      <c r="B14" s="67" t="s">
        <v>63</v>
      </c>
      <c r="C14" s="64">
        <v>31</v>
      </c>
      <c r="D14" s="41" t="s">
        <v>25</v>
      </c>
      <c r="E14" s="42" t="s">
        <v>27</v>
      </c>
      <c r="F14" s="43">
        <v>1</v>
      </c>
      <c r="G14" s="43">
        <v>11</v>
      </c>
      <c r="H14" s="44">
        <f t="shared" si="0"/>
        <v>-25</v>
      </c>
      <c r="I14" s="62"/>
      <c r="J14" s="62"/>
      <c r="K14" s="44">
        <f t="shared" si="1"/>
        <v>0</v>
      </c>
      <c r="L14" s="62">
        <v>5</v>
      </c>
      <c r="M14" s="90">
        <v>6</v>
      </c>
      <c r="N14" s="91">
        <f t="shared" si="2"/>
        <v>63</v>
      </c>
      <c r="O14" s="62">
        <v>3</v>
      </c>
      <c r="P14" s="62">
        <v>1</v>
      </c>
      <c r="Q14" s="44">
        <f t="shared" si="3"/>
        <v>10</v>
      </c>
      <c r="R14" s="62">
        <v>1</v>
      </c>
      <c r="S14" s="62"/>
      <c r="T14" s="44">
        <f t="shared" si="4"/>
        <v>2</v>
      </c>
      <c r="U14" s="62"/>
      <c r="V14" s="45">
        <f t="shared" si="5"/>
        <v>0</v>
      </c>
      <c r="W14" s="62"/>
      <c r="X14" s="46">
        <f t="shared" si="6"/>
        <v>0</v>
      </c>
      <c r="Y14" s="47">
        <f t="shared" si="7"/>
        <v>50</v>
      </c>
      <c r="Z14" s="48" t="s">
        <v>41</v>
      </c>
      <c r="AA14" s="49">
        <f t="shared" si="8"/>
        <v>2</v>
      </c>
      <c r="AB14" s="40"/>
      <c r="AC14" s="40"/>
    </row>
    <row r="15" spans="1:29" s="5" customFormat="1" ht="16.5" thickBot="1" thickTop="1">
      <c r="A15" s="71"/>
      <c r="B15" s="67" t="s">
        <v>70</v>
      </c>
      <c r="C15" s="64">
        <v>34</v>
      </c>
      <c r="D15" s="57" t="s">
        <v>21</v>
      </c>
      <c r="E15" s="58" t="s">
        <v>58</v>
      </c>
      <c r="F15" s="43"/>
      <c r="G15" s="43"/>
      <c r="H15" s="44">
        <f t="shared" si="0"/>
        <v>0</v>
      </c>
      <c r="I15" s="62"/>
      <c r="J15" s="62"/>
      <c r="K15" s="44">
        <f t="shared" si="1"/>
        <v>0</v>
      </c>
      <c r="L15" s="62"/>
      <c r="M15" s="62"/>
      <c r="N15" s="44">
        <f t="shared" si="2"/>
        <v>0</v>
      </c>
      <c r="O15" s="62"/>
      <c r="P15" s="62"/>
      <c r="Q15" s="44">
        <f t="shared" si="3"/>
        <v>0</v>
      </c>
      <c r="R15" s="62"/>
      <c r="S15" s="62"/>
      <c r="T15" s="44">
        <f t="shared" si="4"/>
        <v>0</v>
      </c>
      <c r="U15" s="62"/>
      <c r="V15" s="45">
        <f t="shared" si="5"/>
        <v>0</v>
      </c>
      <c r="W15" s="62"/>
      <c r="X15" s="46">
        <f t="shared" si="6"/>
        <v>0</v>
      </c>
      <c r="Y15" s="47">
        <f t="shared" si="7"/>
        <v>0</v>
      </c>
      <c r="Z15" s="48" t="s">
        <v>76</v>
      </c>
      <c r="AA15" s="49">
        <f t="shared" si="8"/>
        <v>0</v>
      </c>
      <c r="AB15" s="40"/>
      <c r="AC15" s="40"/>
    </row>
    <row r="16" spans="1:29" s="5" customFormat="1" ht="16.5" thickBot="1" thickTop="1">
      <c r="A16" s="71"/>
      <c r="B16" s="67" t="s">
        <v>69</v>
      </c>
      <c r="C16" s="64">
        <v>35</v>
      </c>
      <c r="D16" s="41" t="s">
        <v>28</v>
      </c>
      <c r="E16" s="51" t="s">
        <v>29</v>
      </c>
      <c r="F16" s="43"/>
      <c r="G16" s="43"/>
      <c r="H16" s="44">
        <f t="shared" si="0"/>
        <v>0</v>
      </c>
      <c r="I16" s="62">
        <v>1</v>
      </c>
      <c r="J16" s="62">
        <v>1</v>
      </c>
      <c r="K16" s="44">
        <f t="shared" si="1"/>
        <v>0</v>
      </c>
      <c r="L16" s="62">
        <v>1</v>
      </c>
      <c r="M16" s="62">
        <v>2</v>
      </c>
      <c r="N16" s="44">
        <f t="shared" si="2"/>
        <v>19</v>
      </c>
      <c r="O16" s="62"/>
      <c r="P16" s="62"/>
      <c r="Q16" s="44">
        <f t="shared" si="3"/>
        <v>0</v>
      </c>
      <c r="R16" s="62">
        <v>1</v>
      </c>
      <c r="S16" s="62">
        <v>1</v>
      </c>
      <c r="T16" s="44">
        <f t="shared" si="4"/>
        <v>0</v>
      </c>
      <c r="U16" s="62">
        <v>1</v>
      </c>
      <c r="V16" s="45">
        <f t="shared" si="5"/>
        <v>5</v>
      </c>
      <c r="W16" s="62"/>
      <c r="X16" s="46">
        <f t="shared" si="6"/>
        <v>0</v>
      </c>
      <c r="Y16" s="47">
        <f t="shared" si="7"/>
        <v>24</v>
      </c>
      <c r="Z16" s="48" t="s">
        <v>43</v>
      </c>
      <c r="AA16" s="49">
        <f t="shared" si="8"/>
        <v>1</v>
      </c>
      <c r="AB16" s="40"/>
      <c r="AC16" s="40"/>
    </row>
    <row r="17" spans="1:29" s="5" customFormat="1" ht="16.5" thickBot="1" thickTop="1">
      <c r="A17" s="71"/>
      <c r="B17" s="67" t="s">
        <v>64</v>
      </c>
      <c r="C17" s="64">
        <v>38</v>
      </c>
      <c r="D17" s="50" t="s">
        <v>30</v>
      </c>
      <c r="E17" s="42" t="s">
        <v>31</v>
      </c>
      <c r="F17" s="43">
        <v>1</v>
      </c>
      <c r="G17" s="43">
        <v>2</v>
      </c>
      <c r="H17" s="44">
        <f t="shared" si="0"/>
        <v>2</v>
      </c>
      <c r="I17" s="62"/>
      <c r="J17" s="62"/>
      <c r="K17" s="44">
        <f t="shared" si="1"/>
        <v>0</v>
      </c>
      <c r="L17" s="62">
        <v>2</v>
      </c>
      <c r="M17" s="62">
        <v>3</v>
      </c>
      <c r="N17" s="44">
        <f t="shared" si="2"/>
        <v>30</v>
      </c>
      <c r="O17" s="62"/>
      <c r="P17" s="62"/>
      <c r="Q17" s="44">
        <f t="shared" si="3"/>
        <v>0</v>
      </c>
      <c r="R17" s="62"/>
      <c r="S17" s="62"/>
      <c r="T17" s="44">
        <f t="shared" si="4"/>
        <v>0</v>
      </c>
      <c r="U17" s="62"/>
      <c r="V17" s="45">
        <f t="shared" si="5"/>
        <v>0</v>
      </c>
      <c r="W17" s="62">
        <v>1</v>
      </c>
      <c r="X17" s="46">
        <f t="shared" si="6"/>
        <v>5</v>
      </c>
      <c r="Y17" s="47">
        <f t="shared" si="7"/>
        <v>37</v>
      </c>
      <c r="Z17" s="48" t="s">
        <v>48</v>
      </c>
      <c r="AA17" s="49">
        <f t="shared" si="8"/>
        <v>2</v>
      </c>
      <c r="AB17" s="40"/>
      <c r="AC17" s="40"/>
    </row>
    <row r="18" spans="1:29" s="5" customFormat="1" ht="16.5" thickBot="1" thickTop="1">
      <c r="A18" s="71"/>
      <c r="B18" s="67" t="s">
        <v>68</v>
      </c>
      <c r="C18" s="64">
        <v>40</v>
      </c>
      <c r="D18" s="41" t="s">
        <v>32</v>
      </c>
      <c r="E18" s="42" t="s">
        <v>33</v>
      </c>
      <c r="F18" s="43"/>
      <c r="G18" s="43"/>
      <c r="H18" s="44">
        <f t="shared" si="0"/>
        <v>0</v>
      </c>
      <c r="I18" s="62"/>
      <c r="J18" s="62"/>
      <c r="K18" s="44">
        <f t="shared" si="1"/>
        <v>0</v>
      </c>
      <c r="L18" s="62"/>
      <c r="M18" s="62"/>
      <c r="N18" s="44">
        <f t="shared" si="2"/>
        <v>0</v>
      </c>
      <c r="O18" s="62">
        <v>1</v>
      </c>
      <c r="P18" s="62"/>
      <c r="Q18" s="44">
        <f t="shared" si="3"/>
        <v>5</v>
      </c>
      <c r="R18" s="62"/>
      <c r="S18" s="62"/>
      <c r="T18" s="44">
        <f t="shared" si="4"/>
        <v>0</v>
      </c>
      <c r="U18" s="62"/>
      <c r="V18" s="45">
        <f t="shared" si="5"/>
        <v>0</v>
      </c>
      <c r="W18" s="62"/>
      <c r="X18" s="46">
        <f t="shared" si="6"/>
        <v>0</v>
      </c>
      <c r="Y18" s="47">
        <f t="shared" si="7"/>
        <v>5</v>
      </c>
      <c r="Z18" s="48" t="s">
        <v>46</v>
      </c>
      <c r="AA18" s="49">
        <f t="shared" si="8"/>
        <v>0</v>
      </c>
      <c r="AB18" s="40"/>
      <c r="AC18" s="40"/>
    </row>
    <row r="19" spans="1:29" ht="16.5" thickBot="1" thickTop="1">
      <c r="A19" s="72"/>
      <c r="B19" s="68">
        <v>14</v>
      </c>
      <c r="C19" s="64">
        <v>42</v>
      </c>
      <c r="D19" s="41" t="s">
        <v>34</v>
      </c>
      <c r="E19" s="51" t="s">
        <v>35</v>
      </c>
      <c r="F19" s="43">
        <v>3</v>
      </c>
      <c r="G19" s="43">
        <v>4</v>
      </c>
      <c r="H19" s="44">
        <f t="shared" si="0"/>
        <v>12</v>
      </c>
      <c r="I19" s="62"/>
      <c r="J19" s="62"/>
      <c r="K19" s="44">
        <f t="shared" si="1"/>
        <v>0</v>
      </c>
      <c r="L19" s="62">
        <v>2</v>
      </c>
      <c r="M19" s="62">
        <v>4</v>
      </c>
      <c r="N19" s="44">
        <f t="shared" si="2"/>
        <v>38</v>
      </c>
      <c r="O19" s="62"/>
      <c r="P19" s="62">
        <v>2</v>
      </c>
      <c r="Q19" s="44">
        <f t="shared" si="3"/>
        <v>-10</v>
      </c>
      <c r="R19" s="62"/>
      <c r="S19" s="62">
        <v>2</v>
      </c>
      <c r="T19" s="44">
        <f t="shared" si="4"/>
        <v>-4</v>
      </c>
      <c r="U19" s="62"/>
      <c r="V19" s="45">
        <f t="shared" si="5"/>
        <v>0</v>
      </c>
      <c r="W19" s="62"/>
      <c r="X19" s="46">
        <f t="shared" si="6"/>
        <v>0</v>
      </c>
      <c r="Y19" s="47">
        <f t="shared" si="7"/>
        <v>36</v>
      </c>
      <c r="Z19" s="48" t="s">
        <v>42</v>
      </c>
      <c r="AA19" s="49">
        <f t="shared" si="8"/>
        <v>6</v>
      </c>
      <c r="AB19" s="20"/>
      <c r="AC19" s="20"/>
    </row>
    <row r="20" spans="1:29" ht="16.5" thickBot="1" thickTop="1">
      <c r="A20" s="72"/>
      <c r="B20" s="69">
        <v>21</v>
      </c>
      <c r="C20" s="65">
        <v>49</v>
      </c>
      <c r="D20" s="41" t="s">
        <v>36</v>
      </c>
      <c r="E20" s="51" t="s">
        <v>37</v>
      </c>
      <c r="F20" s="43"/>
      <c r="G20" s="43">
        <v>1</v>
      </c>
      <c r="H20" s="44">
        <f t="shared" si="0"/>
        <v>-3</v>
      </c>
      <c r="I20" s="62"/>
      <c r="J20" s="62">
        <v>2</v>
      </c>
      <c r="K20" s="44">
        <f t="shared" si="1"/>
        <v>-8</v>
      </c>
      <c r="L20" s="62"/>
      <c r="M20" s="62">
        <v>1</v>
      </c>
      <c r="N20" s="44">
        <f t="shared" si="2"/>
        <v>8</v>
      </c>
      <c r="O20" s="43"/>
      <c r="P20" s="43">
        <v>1</v>
      </c>
      <c r="Q20" s="44">
        <f t="shared" si="3"/>
        <v>-5</v>
      </c>
      <c r="R20" s="62">
        <v>1</v>
      </c>
      <c r="S20" s="62"/>
      <c r="T20" s="44">
        <f t="shared" si="4"/>
        <v>2</v>
      </c>
      <c r="U20" s="62"/>
      <c r="V20" s="45">
        <f t="shared" si="5"/>
        <v>0</v>
      </c>
      <c r="W20" s="62"/>
      <c r="X20" s="46">
        <f t="shared" si="6"/>
        <v>0</v>
      </c>
      <c r="Y20" s="47">
        <f t="shared" si="7"/>
        <v>-6</v>
      </c>
      <c r="Z20" s="48" t="s">
        <v>72</v>
      </c>
      <c r="AA20" s="49">
        <f t="shared" si="8"/>
        <v>0</v>
      </c>
      <c r="AB20" s="20"/>
      <c r="AC20" s="20"/>
    </row>
    <row r="21" spans="1:29" ht="16.5" thickBot="1" thickTop="1">
      <c r="A21" s="55"/>
      <c r="B21" s="89"/>
      <c r="C21" s="89"/>
      <c r="D21" s="89"/>
      <c r="E21" s="89"/>
      <c r="F21" s="66">
        <f>SUM(F8:F20)</f>
        <v>13</v>
      </c>
      <c r="G21" s="66">
        <f>SUM(G8:G20)</f>
        <v>41</v>
      </c>
      <c r="H21" s="52"/>
      <c r="I21" s="52">
        <f>SUM(I8:I20)</f>
        <v>8</v>
      </c>
      <c r="J21" s="52">
        <f>SUM(J8:J20)</f>
        <v>24</v>
      </c>
      <c r="K21" s="52"/>
      <c r="L21" s="52">
        <f>SUM(L8:L20)</f>
        <v>17</v>
      </c>
      <c r="M21" s="52">
        <f>SUM(M8:M20)</f>
        <v>33</v>
      </c>
      <c r="N21" s="52"/>
      <c r="O21" s="52">
        <f>SUM(O8:O20)</f>
        <v>23</v>
      </c>
      <c r="P21" s="52">
        <f>SUM(P8:P20)</f>
        <v>26</v>
      </c>
      <c r="Q21" s="52"/>
      <c r="R21" s="52">
        <f>SUM(R8:R20)</f>
        <v>23</v>
      </c>
      <c r="S21" s="52">
        <f>SUM(S8:S20)</f>
        <v>15</v>
      </c>
      <c r="T21" s="52"/>
      <c r="U21" s="52">
        <f>SUM(U8:U20)</f>
        <v>3</v>
      </c>
      <c r="V21" s="52"/>
      <c r="W21" s="52">
        <f>SUM(W8:W20)</f>
        <v>5</v>
      </c>
      <c r="X21" s="52">
        <f>SUM(X8:X20)</f>
        <v>25</v>
      </c>
      <c r="Y21" s="52">
        <f>SUM(Y8:Y20)</f>
        <v>273</v>
      </c>
      <c r="Z21" s="53"/>
      <c r="AA21" s="52">
        <f>SUM(AA8:AA20)</f>
        <v>34</v>
      </c>
      <c r="AB21" s="21"/>
      <c r="AC21" s="20"/>
    </row>
    <row r="22" spans="7:27" ht="15.75" thickTop="1">
      <c r="G22" s="54">
        <f>F21/(F21+G21)</f>
        <v>0.24074074074074073</v>
      </c>
      <c r="J22" s="54">
        <f>I21/(I21+J21)</f>
        <v>0.25</v>
      </c>
      <c r="AA22" s="55"/>
    </row>
    <row r="23" spans="3:10" ht="15">
      <c r="C23" s="83"/>
      <c r="D23" s="83"/>
      <c r="E23" s="83"/>
      <c r="F23" s="83"/>
      <c r="H23" s="84"/>
      <c r="I23" s="84"/>
      <c r="J23" s="54"/>
    </row>
    <row r="24" spans="3:10" ht="15">
      <c r="C24" s="3"/>
      <c r="D24" s="3" t="s">
        <v>50</v>
      </c>
      <c r="F24" s="3"/>
      <c r="H24" s="56"/>
      <c r="I24" s="56"/>
      <c r="J24" s="54"/>
    </row>
  </sheetData>
  <mergeCells count="17">
    <mergeCell ref="B21:E21"/>
    <mergeCell ref="C23:F23"/>
    <mergeCell ref="H23:I23"/>
    <mergeCell ref="W6:X6"/>
    <mergeCell ref="Y6:Y7"/>
    <mergeCell ref="Z6:Z7"/>
    <mergeCell ref="AA6:AA7"/>
    <mergeCell ref="B1:Y1"/>
    <mergeCell ref="B3:Y3"/>
    <mergeCell ref="G4:K4"/>
    <mergeCell ref="B6:C7"/>
    <mergeCell ref="F6:H6"/>
    <mergeCell ref="I6:K6"/>
    <mergeCell ref="L6:N6"/>
    <mergeCell ref="O6:Q6"/>
    <mergeCell ref="R6:T6"/>
    <mergeCell ref="U6:V6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"/>
  <sheetViews>
    <sheetView workbookViewId="0" topLeftCell="A1">
      <selection activeCell="R8" sqref="R8"/>
    </sheetView>
  </sheetViews>
  <sheetFormatPr defaultColWidth="9.140625" defaultRowHeight="15"/>
  <cols>
    <col min="1" max="1" width="1.421875" style="0" customWidth="1"/>
    <col min="2" max="2" width="3.7109375" style="0" customWidth="1"/>
    <col min="3" max="3" width="3.00390625" style="1" customWidth="1"/>
    <col min="4" max="4" width="8.421875" style="2" customWidth="1"/>
    <col min="5" max="5" width="12.421875" style="3" customWidth="1"/>
    <col min="6" max="6" width="5.57421875" style="4" customWidth="1"/>
    <col min="7" max="7" width="5.140625" style="5" customWidth="1"/>
    <col min="8" max="8" width="4.00390625" style="6" customWidth="1"/>
    <col min="9" max="9" width="4.8515625" style="5" customWidth="1"/>
    <col min="10" max="10" width="5.421875" style="5" customWidth="1"/>
    <col min="11" max="11" width="3.57421875" style="7" customWidth="1"/>
    <col min="12" max="12" width="5.00390625" style="8" customWidth="1"/>
    <col min="13" max="13" width="4.8515625" style="8" customWidth="1"/>
    <col min="14" max="14" width="4.00390625" style="7" customWidth="1"/>
    <col min="15" max="15" width="5.421875" style="5" customWidth="1"/>
    <col min="16" max="16" width="5.140625" style="5" customWidth="1"/>
    <col min="17" max="17" width="4.57421875" style="7" customWidth="1"/>
    <col min="18" max="18" width="5.00390625" style="8" customWidth="1"/>
    <col min="19" max="19" width="4.421875" style="8" customWidth="1"/>
    <col min="20" max="20" width="3.421875" style="7" customWidth="1"/>
    <col min="21" max="21" width="4.140625" style="8" customWidth="1"/>
    <col min="22" max="22" width="4.00390625" style="7" customWidth="1"/>
    <col min="23" max="23" width="4.421875" style="0" customWidth="1"/>
    <col min="24" max="24" width="4.57421875" style="6" customWidth="1"/>
    <col min="25" max="25" width="6.421875" style="7" customWidth="1"/>
    <col min="26" max="26" width="7.57421875" style="7" customWidth="1"/>
  </cols>
  <sheetData>
    <row r="1" spans="2:26" ht="21">
      <c r="B1" s="75" t="s">
        <v>51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/>
    </row>
    <row r="2" spans="2:26" ht="15">
      <c r="B2" s="1"/>
      <c r="C2" s="2"/>
      <c r="D2" s="3"/>
      <c r="E2" s="4"/>
      <c r="F2" s="5"/>
      <c r="G2" s="6"/>
      <c r="H2" s="5"/>
      <c r="J2" s="7"/>
      <c r="K2" s="8"/>
      <c r="M2" s="7"/>
      <c r="N2" s="5"/>
      <c r="P2" s="7"/>
      <c r="Q2" s="8"/>
      <c r="S2" s="7"/>
      <c r="T2" s="8"/>
      <c r="U2" s="7"/>
      <c r="V2"/>
      <c r="W2" s="6"/>
      <c r="X2" s="7"/>
      <c r="Z2"/>
    </row>
    <row r="3" spans="2:25" s="61" customFormat="1" ht="21">
      <c r="B3" s="76" t="s">
        <v>55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2:26" s="9" customFormat="1" ht="15.75">
      <c r="B4"/>
      <c r="C4" s="10"/>
      <c r="D4" s="10"/>
      <c r="E4" s="10"/>
      <c r="F4" s="10"/>
      <c r="G4" s="77"/>
      <c r="H4" s="77"/>
      <c r="I4" s="77"/>
      <c r="J4" s="77"/>
      <c r="K4" s="7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4:29" ht="15.75" thickBot="1">
      <c r="D5" s="11"/>
      <c r="E5" s="12"/>
      <c r="F5" s="13"/>
      <c r="G5" s="14"/>
      <c r="H5" s="15"/>
      <c r="I5" s="14"/>
      <c r="J5" s="14"/>
      <c r="K5" s="16"/>
      <c r="L5" s="17"/>
      <c r="M5" s="17"/>
      <c r="N5" s="16"/>
      <c r="O5" s="14"/>
      <c r="P5" s="14"/>
      <c r="Q5" s="16"/>
      <c r="R5" s="17"/>
      <c r="S5" s="17"/>
      <c r="T5" s="16"/>
      <c r="U5" s="17"/>
      <c r="V5" s="16"/>
      <c r="W5" s="18"/>
      <c r="X5" s="15"/>
      <c r="Y5" s="16"/>
      <c r="Z5" s="19"/>
      <c r="AA5" s="20"/>
      <c r="AB5" s="21"/>
      <c r="AC5" s="20"/>
    </row>
    <row r="6" spans="1:29" s="26" customFormat="1" ht="30.75" customHeight="1" thickBot="1" thickTop="1">
      <c r="A6" s="22"/>
      <c r="B6" s="85"/>
      <c r="C6" s="86"/>
      <c r="D6" s="23"/>
      <c r="E6" s="24" t="s">
        <v>0</v>
      </c>
      <c r="F6" s="78" t="s">
        <v>1</v>
      </c>
      <c r="G6" s="78"/>
      <c r="H6" s="78"/>
      <c r="I6" s="79" t="s">
        <v>2</v>
      </c>
      <c r="J6" s="79"/>
      <c r="K6" s="79"/>
      <c r="L6" s="79" t="s">
        <v>3</v>
      </c>
      <c r="M6" s="79"/>
      <c r="N6" s="79"/>
      <c r="O6" s="79" t="s">
        <v>4</v>
      </c>
      <c r="P6" s="79"/>
      <c r="Q6" s="79"/>
      <c r="R6" s="79" t="s">
        <v>5</v>
      </c>
      <c r="S6" s="79"/>
      <c r="T6" s="79"/>
      <c r="U6" s="79" t="s">
        <v>6</v>
      </c>
      <c r="V6" s="79"/>
      <c r="W6" s="80" t="s">
        <v>7</v>
      </c>
      <c r="X6" s="80"/>
      <c r="Y6" s="81" t="s">
        <v>8</v>
      </c>
      <c r="Z6" s="82" t="s">
        <v>9</v>
      </c>
      <c r="AA6" s="82" t="s">
        <v>10</v>
      </c>
      <c r="AB6" s="25"/>
      <c r="AC6" s="25"/>
    </row>
    <row r="7" spans="1:29" s="39" customFormat="1" ht="16.5" thickBot="1" thickTop="1">
      <c r="A7" s="70"/>
      <c r="B7" s="87"/>
      <c r="C7" s="88"/>
      <c r="D7" s="27"/>
      <c r="E7" s="28"/>
      <c r="F7" s="29" t="s">
        <v>11</v>
      </c>
      <c r="G7" s="30" t="s">
        <v>12</v>
      </c>
      <c r="H7" s="31" t="s">
        <v>13</v>
      </c>
      <c r="I7" s="32" t="s">
        <v>14</v>
      </c>
      <c r="J7" s="30" t="s">
        <v>15</v>
      </c>
      <c r="K7" s="31" t="s">
        <v>13</v>
      </c>
      <c r="L7" s="32" t="s">
        <v>16</v>
      </c>
      <c r="M7" s="30" t="s">
        <v>11</v>
      </c>
      <c r="N7" s="31" t="s">
        <v>13</v>
      </c>
      <c r="O7" s="32" t="s">
        <v>17</v>
      </c>
      <c r="P7" s="30" t="s">
        <v>18</v>
      </c>
      <c r="Q7" s="31" t="s">
        <v>13</v>
      </c>
      <c r="R7" s="33" t="s">
        <v>19</v>
      </c>
      <c r="S7" s="34" t="s">
        <v>20</v>
      </c>
      <c r="T7" s="31" t="s">
        <v>13</v>
      </c>
      <c r="U7" s="35" t="s">
        <v>17</v>
      </c>
      <c r="V7" s="36" t="s">
        <v>13</v>
      </c>
      <c r="W7" s="35" t="s">
        <v>17</v>
      </c>
      <c r="X7" s="37" t="s">
        <v>13</v>
      </c>
      <c r="Y7" s="81"/>
      <c r="Z7" s="82"/>
      <c r="AA7" s="82"/>
      <c r="AB7" s="38"/>
      <c r="AC7" s="38"/>
    </row>
    <row r="8" spans="1:29" s="5" customFormat="1" ht="16.5" thickBot="1" thickTop="1">
      <c r="A8" s="71"/>
      <c r="B8" s="73" t="s">
        <v>59</v>
      </c>
      <c r="C8" s="74">
        <v>13</v>
      </c>
      <c r="D8" s="41" t="s">
        <v>21</v>
      </c>
      <c r="E8" s="42" t="s">
        <v>22</v>
      </c>
      <c r="F8" s="43"/>
      <c r="G8" s="43">
        <v>5</v>
      </c>
      <c r="H8" s="44">
        <f aca="true" t="shared" si="0" ref="H8:H20">F8*$F$7+G8*$G$7</f>
        <v>-15</v>
      </c>
      <c r="I8" s="62"/>
      <c r="J8" s="62">
        <v>4</v>
      </c>
      <c r="K8" s="44">
        <f aca="true" t="shared" si="1" ref="K8:K20">I8*$I$7+J8*$J$7</f>
        <v>-16</v>
      </c>
      <c r="L8" s="62">
        <v>1</v>
      </c>
      <c r="M8" s="62">
        <v>2</v>
      </c>
      <c r="N8" s="44">
        <f aca="true" t="shared" si="2" ref="N8:N20">L8*$L$7+M8*$M$7</f>
        <v>19</v>
      </c>
      <c r="O8" s="62">
        <v>1</v>
      </c>
      <c r="P8" s="62">
        <v>3</v>
      </c>
      <c r="Q8" s="44">
        <f aca="true" t="shared" si="3" ref="Q8:Q20">O8*$O$7+P8*$P$7</f>
        <v>-10</v>
      </c>
      <c r="R8" s="90">
        <v>4</v>
      </c>
      <c r="S8" s="62"/>
      <c r="T8" s="44">
        <f aca="true" t="shared" si="4" ref="T8:T20">R8*$R$7+S8*$S$7</f>
        <v>8</v>
      </c>
      <c r="U8" s="43"/>
      <c r="V8" s="45">
        <f aca="true" t="shared" si="5" ref="V8:V20">U8*$U$7</f>
        <v>0</v>
      </c>
      <c r="W8" s="62"/>
      <c r="X8" s="46">
        <f aca="true" t="shared" si="6" ref="X8:X20">W8*$W$7</f>
        <v>0</v>
      </c>
      <c r="Y8" s="47">
        <f aca="true" t="shared" si="7" ref="Y8:Y20">H8+K8+N8+Q8+T8+V8+X8</f>
        <v>-14</v>
      </c>
      <c r="Z8" s="48" t="s">
        <v>72</v>
      </c>
      <c r="AA8" s="49">
        <f aca="true" t="shared" si="8" ref="AA8:AA20">(F8*2)+(I8)</f>
        <v>0</v>
      </c>
      <c r="AB8" s="40"/>
      <c r="AC8" s="40"/>
    </row>
    <row r="9" spans="1:29" s="5" customFormat="1" ht="16.5" thickBot="1" thickTop="1">
      <c r="A9" s="71"/>
      <c r="B9" s="67" t="s">
        <v>60</v>
      </c>
      <c r="C9" s="64">
        <v>18</v>
      </c>
      <c r="D9" s="41" t="s">
        <v>23</v>
      </c>
      <c r="E9" s="42" t="s">
        <v>24</v>
      </c>
      <c r="F9" s="43">
        <v>1</v>
      </c>
      <c r="G9" s="43">
        <v>8</v>
      </c>
      <c r="H9" s="44">
        <f t="shared" si="0"/>
        <v>-16</v>
      </c>
      <c r="I9" s="62"/>
      <c r="J9" s="62">
        <v>2</v>
      </c>
      <c r="K9" s="44">
        <f t="shared" si="1"/>
        <v>-8</v>
      </c>
      <c r="L9" s="62">
        <v>2</v>
      </c>
      <c r="M9" s="62">
        <v>1</v>
      </c>
      <c r="N9" s="44">
        <f t="shared" si="2"/>
        <v>14</v>
      </c>
      <c r="O9" s="62">
        <v>2</v>
      </c>
      <c r="P9" s="62">
        <v>4</v>
      </c>
      <c r="Q9" s="44">
        <f t="shared" si="3"/>
        <v>-10</v>
      </c>
      <c r="R9" s="62">
        <v>3</v>
      </c>
      <c r="S9" s="62">
        <v>3</v>
      </c>
      <c r="T9" s="44">
        <f t="shared" si="4"/>
        <v>0</v>
      </c>
      <c r="U9" s="43"/>
      <c r="V9" s="45">
        <f t="shared" si="5"/>
        <v>0</v>
      </c>
      <c r="W9" s="62"/>
      <c r="X9" s="46">
        <f t="shared" si="6"/>
        <v>0</v>
      </c>
      <c r="Y9" s="47">
        <f t="shared" si="7"/>
        <v>-20</v>
      </c>
      <c r="Z9" s="48" t="s">
        <v>74</v>
      </c>
      <c r="AA9" s="49">
        <f t="shared" si="8"/>
        <v>2</v>
      </c>
      <c r="AB9" s="40"/>
      <c r="AC9" s="40"/>
    </row>
    <row r="10" spans="1:29" s="5" customFormat="1" ht="16.5" thickBot="1" thickTop="1">
      <c r="A10" s="71"/>
      <c r="B10" s="67" t="s">
        <v>62</v>
      </c>
      <c r="C10" s="64">
        <v>19</v>
      </c>
      <c r="D10" s="50" t="s">
        <v>38</v>
      </c>
      <c r="E10" s="42" t="s">
        <v>39</v>
      </c>
      <c r="F10" s="43">
        <v>1</v>
      </c>
      <c r="G10" s="43">
        <v>9</v>
      </c>
      <c r="H10" s="44">
        <f t="shared" si="0"/>
        <v>-19</v>
      </c>
      <c r="I10" s="62">
        <v>1</v>
      </c>
      <c r="J10" s="62">
        <v>3</v>
      </c>
      <c r="K10" s="44">
        <f t="shared" si="1"/>
        <v>-8</v>
      </c>
      <c r="L10" s="62">
        <v>3</v>
      </c>
      <c r="M10" s="62">
        <v>6</v>
      </c>
      <c r="N10" s="44">
        <f t="shared" si="2"/>
        <v>57</v>
      </c>
      <c r="O10" s="62"/>
      <c r="P10" s="62">
        <v>2</v>
      </c>
      <c r="Q10" s="44">
        <f t="shared" si="3"/>
        <v>-10</v>
      </c>
      <c r="R10" s="62">
        <v>3</v>
      </c>
      <c r="S10" s="62">
        <v>1</v>
      </c>
      <c r="T10" s="44">
        <f t="shared" si="4"/>
        <v>4</v>
      </c>
      <c r="U10" s="43">
        <v>2</v>
      </c>
      <c r="V10" s="45">
        <f t="shared" si="5"/>
        <v>10</v>
      </c>
      <c r="W10" s="62"/>
      <c r="X10" s="46">
        <f t="shared" si="6"/>
        <v>0</v>
      </c>
      <c r="Y10" s="47">
        <f t="shared" si="7"/>
        <v>34</v>
      </c>
      <c r="Z10" s="48" t="s">
        <v>40</v>
      </c>
      <c r="AA10" s="49">
        <f t="shared" si="8"/>
        <v>3</v>
      </c>
      <c r="AB10" s="40"/>
      <c r="AC10" s="40"/>
    </row>
    <row r="11" spans="1:29" s="5" customFormat="1" ht="16.5" thickBot="1" thickTop="1">
      <c r="A11" s="71"/>
      <c r="B11" s="67" t="s">
        <v>71</v>
      </c>
      <c r="C11" s="64">
        <v>22</v>
      </c>
      <c r="D11" s="59" t="s">
        <v>56</v>
      </c>
      <c r="E11" s="58" t="s">
        <v>57</v>
      </c>
      <c r="F11" s="43"/>
      <c r="G11" s="43">
        <v>1</v>
      </c>
      <c r="H11" s="44">
        <f>F11*$F$7+G11*$G$7</f>
        <v>-3</v>
      </c>
      <c r="I11" s="62"/>
      <c r="J11" s="62"/>
      <c r="K11" s="44">
        <f>I11*$I$7+J11*$J$7</f>
        <v>0</v>
      </c>
      <c r="L11" s="62">
        <v>1</v>
      </c>
      <c r="M11" s="62"/>
      <c r="N11" s="44">
        <f>L11*$L$7+M11*$M$7</f>
        <v>3</v>
      </c>
      <c r="O11" s="62">
        <v>1</v>
      </c>
      <c r="P11" s="62">
        <v>1</v>
      </c>
      <c r="Q11" s="44">
        <f>O11*$O$7+P11*$P$7</f>
        <v>0</v>
      </c>
      <c r="R11" s="62"/>
      <c r="S11" s="62"/>
      <c r="T11" s="44">
        <f>R11*$R$7+S11*$S$7</f>
        <v>0</v>
      </c>
      <c r="U11" s="62"/>
      <c r="V11" s="45">
        <f t="shared" si="5"/>
        <v>0</v>
      </c>
      <c r="W11" s="62"/>
      <c r="X11" s="46">
        <f t="shared" si="6"/>
        <v>0</v>
      </c>
      <c r="Y11" s="47">
        <f>H11+K11+N11+Q11+T11+V11+X11</f>
        <v>0</v>
      </c>
      <c r="Z11" s="48" t="s">
        <v>43</v>
      </c>
      <c r="AA11" s="49">
        <f t="shared" si="8"/>
        <v>0</v>
      </c>
      <c r="AB11" s="40"/>
      <c r="AC11" s="40"/>
    </row>
    <row r="12" spans="1:29" s="5" customFormat="1" ht="16.5" thickBot="1" thickTop="1">
      <c r="A12" s="71"/>
      <c r="B12" s="67" t="s">
        <v>65</v>
      </c>
      <c r="C12" s="64">
        <v>29</v>
      </c>
      <c r="D12" s="57" t="s">
        <v>66</v>
      </c>
      <c r="E12" s="63" t="s">
        <v>67</v>
      </c>
      <c r="F12" s="43"/>
      <c r="G12" s="43"/>
      <c r="H12" s="44">
        <f>F12*$F$7+G12*$G$7</f>
        <v>0</v>
      </c>
      <c r="I12" s="62"/>
      <c r="J12" s="62"/>
      <c r="K12" s="44">
        <f>I12*$I$7+J12*$J$7</f>
        <v>0</v>
      </c>
      <c r="L12" s="62">
        <v>1</v>
      </c>
      <c r="M12" s="62"/>
      <c r="N12" s="44">
        <f>L12*$L$7+M12*$M$7</f>
        <v>3</v>
      </c>
      <c r="O12" s="62"/>
      <c r="P12" s="62">
        <v>6</v>
      </c>
      <c r="Q12" s="44">
        <f>O12*$O$7+P12*$P$7</f>
        <v>-30</v>
      </c>
      <c r="R12" s="62"/>
      <c r="S12" s="62"/>
      <c r="T12" s="44">
        <f>R12*$R$7+S12*$S$7</f>
        <v>0</v>
      </c>
      <c r="U12" s="62"/>
      <c r="V12" s="45">
        <f t="shared" si="5"/>
        <v>0</v>
      </c>
      <c r="W12" s="62"/>
      <c r="X12" s="46">
        <f t="shared" si="6"/>
        <v>0</v>
      </c>
      <c r="Y12" s="47">
        <f>H12+K12+N12+Q12+T12+V12+X12</f>
        <v>-27</v>
      </c>
      <c r="Z12" s="48" t="s">
        <v>47</v>
      </c>
      <c r="AA12" s="49">
        <f>(F12*2)+(I12)</f>
        <v>0</v>
      </c>
      <c r="AB12" s="40"/>
      <c r="AC12" s="40"/>
    </row>
    <row r="13" spans="1:29" s="5" customFormat="1" ht="16.5" thickBot="1" thickTop="1">
      <c r="A13" s="71"/>
      <c r="B13" s="67" t="s">
        <v>61</v>
      </c>
      <c r="C13" s="64">
        <v>30</v>
      </c>
      <c r="D13" s="41" t="s">
        <v>25</v>
      </c>
      <c r="E13" s="51" t="s">
        <v>26</v>
      </c>
      <c r="F13" s="43"/>
      <c r="G13" s="43">
        <v>4</v>
      </c>
      <c r="H13" s="44">
        <f t="shared" si="0"/>
        <v>-12</v>
      </c>
      <c r="I13" s="62">
        <v>2</v>
      </c>
      <c r="J13" s="62"/>
      <c r="K13" s="44">
        <f t="shared" si="1"/>
        <v>8</v>
      </c>
      <c r="L13" s="62"/>
      <c r="M13" s="62"/>
      <c r="N13" s="44">
        <f t="shared" si="2"/>
        <v>0</v>
      </c>
      <c r="O13" s="62">
        <v>4</v>
      </c>
      <c r="P13" s="62">
        <v>1</v>
      </c>
      <c r="Q13" s="44">
        <f t="shared" si="3"/>
        <v>15</v>
      </c>
      <c r="R13" s="62">
        <v>3</v>
      </c>
      <c r="S13" s="62">
        <v>2</v>
      </c>
      <c r="T13" s="44">
        <f t="shared" si="4"/>
        <v>2</v>
      </c>
      <c r="U13" s="62"/>
      <c r="V13" s="45">
        <f t="shared" si="5"/>
        <v>0</v>
      </c>
      <c r="W13" s="62"/>
      <c r="X13" s="46">
        <f t="shared" si="6"/>
        <v>0</v>
      </c>
      <c r="Y13" s="47">
        <f t="shared" si="7"/>
        <v>13</v>
      </c>
      <c r="Z13" s="48" t="s">
        <v>41</v>
      </c>
      <c r="AA13" s="49">
        <f t="shared" si="8"/>
        <v>2</v>
      </c>
      <c r="AB13" s="40"/>
      <c r="AC13" s="40"/>
    </row>
    <row r="14" spans="1:29" s="5" customFormat="1" ht="16.5" thickBot="1" thickTop="1">
      <c r="A14" s="71"/>
      <c r="B14" s="67" t="s">
        <v>63</v>
      </c>
      <c r="C14" s="64">
        <v>31</v>
      </c>
      <c r="D14" s="41" t="s">
        <v>25</v>
      </c>
      <c r="E14" s="42" t="s">
        <v>27</v>
      </c>
      <c r="F14" s="43"/>
      <c r="G14" s="43">
        <v>4</v>
      </c>
      <c r="H14" s="44">
        <f t="shared" si="0"/>
        <v>-12</v>
      </c>
      <c r="I14" s="62"/>
      <c r="J14" s="62"/>
      <c r="K14" s="44">
        <f t="shared" si="1"/>
        <v>0</v>
      </c>
      <c r="L14" s="62">
        <v>1</v>
      </c>
      <c r="M14" s="62"/>
      <c r="N14" s="44">
        <f t="shared" si="2"/>
        <v>3</v>
      </c>
      <c r="O14" s="62">
        <v>3</v>
      </c>
      <c r="P14" s="62">
        <v>8</v>
      </c>
      <c r="Q14" s="44">
        <f t="shared" si="3"/>
        <v>-25</v>
      </c>
      <c r="R14" s="62">
        <v>1</v>
      </c>
      <c r="S14" s="62">
        <v>2</v>
      </c>
      <c r="T14" s="44">
        <f t="shared" si="4"/>
        <v>-2</v>
      </c>
      <c r="U14" s="62"/>
      <c r="V14" s="45">
        <f t="shared" si="5"/>
        <v>0</v>
      </c>
      <c r="W14" s="62"/>
      <c r="X14" s="46">
        <f t="shared" si="6"/>
        <v>0</v>
      </c>
      <c r="Y14" s="47">
        <f t="shared" si="7"/>
        <v>-36</v>
      </c>
      <c r="Z14" s="48" t="s">
        <v>73</v>
      </c>
      <c r="AA14" s="49">
        <f t="shared" si="8"/>
        <v>0</v>
      </c>
      <c r="AB14" s="40"/>
      <c r="AC14" s="40"/>
    </row>
    <row r="15" spans="1:29" s="5" customFormat="1" ht="16.5" thickBot="1" thickTop="1">
      <c r="A15" s="71"/>
      <c r="B15" s="67" t="s">
        <v>70</v>
      </c>
      <c r="C15" s="64">
        <v>34</v>
      </c>
      <c r="D15" s="57" t="s">
        <v>21</v>
      </c>
      <c r="E15" s="58" t="s">
        <v>58</v>
      </c>
      <c r="F15" s="43"/>
      <c r="G15" s="43"/>
      <c r="H15" s="44">
        <f t="shared" si="0"/>
        <v>0</v>
      </c>
      <c r="I15" s="62"/>
      <c r="J15" s="62"/>
      <c r="K15" s="44">
        <f t="shared" si="1"/>
        <v>0</v>
      </c>
      <c r="L15" s="62"/>
      <c r="M15" s="62"/>
      <c r="N15" s="44">
        <f t="shared" si="2"/>
        <v>0</v>
      </c>
      <c r="O15" s="62"/>
      <c r="P15" s="62">
        <v>2</v>
      </c>
      <c r="Q15" s="44">
        <f t="shared" si="3"/>
        <v>-10</v>
      </c>
      <c r="R15" s="62"/>
      <c r="S15" s="62"/>
      <c r="T15" s="44">
        <f t="shared" si="4"/>
        <v>0</v>
      </c>
      <c r="U15" s="62"/>
      <c r="V15" s="45">
        <f t="shared" si="5"/>
        <v>0</v>
      </c>
      <c r="W15" s="62"/>
      <c r="X15" s="46">
        <f t="shared" si="6"/>
        <v>0</v>
      </c>
      <c r="Y15" s="47">
        <f t="shared" si="7"/>
        <v>-10</v>
      </c>
      <c r="Z15" s="48" t="s">
        <v>46</v>
      </c>
      <c r="AA15" s="49">
        <f t="shared" si="8"/>
        <v>0</v>
      </c>
      <c r="AB15" s="40"/>
      <c r="AC15" s="40"/>
    </row>
    <row r="16" spans="1:29" s="5" customFormat="1" ht="16.5" thickBot="1" thickTop="1">
      <c r="A16" s="71"/>
      <c r="B16" s="67" t="s">
        <v>69</v>
      </c>
      <c r="C16" s="64">
        <v>35</v>
      </c>
      <c r="D16" s="41" t="s">
        <v>28</v>
      </c>
      <c r="E16" s="51" t="s">
        <v>29</v>
      </c>
      <c r="F16" s="43"/>
      <c r="G16" s="43">
        <v>2</v>
      </c>
      <c r="H16" s="44">
        <f t="shared" si="0"/>
        <v>-6</v>
      </c>
      <c r="I16" s="62"/>
      <c r="J16" s="62"/>
      <c r="K16" s="44">
        <f t="shared" si="1"/>
        <v>0</v>
      </c>
      <c r="L16" s="62"/>
      <c r="M16" s="62">
        <v>2</v>
      </c>
      <c r="N16" s="44">
        <f t="shared" si="2"/>
        <v>16</v>
      </c>
      <c r="O16" s="62"/>
      <c r="P16" s="62">
        <v>1</v>
      </c>
      <c r="Q16" s="44">
        <f t="shared" si="3"/>
        <v>-5</v>
      </c>
      <c r="R16" s="62"/>
      <c r="S16" s="62"/>
      <c r="T16" s="44">
        <f t="shared" si="4"/>
        <v>0</v>
      </c>
      <c r="U16" s="62"/>
      <c r="V16" s="45">
        <f t="shared" si="5"/>
        <v>0</v>
      </c>
      <c r="W16" s="62"/>
      <c r="X16" s="46">
        <f t="shared" si="6"/>
        <v>0</v>
      </c>
      <c r="Y16" s="47">
        <f t="shared" si="7"/>
        <v>5</v>
      </c>
      <c r="Z16" s="48" t="s">
        <v>42</v>
      </c>
      <c r="AA16" s="49">
        <f t="shared" si="8"/>
        <v>0</v>
      </c>
      <c r="AB16" s="40"/>
      <c r="AC16" s="40"/>
    </row>
    <row r="17" spans="1:29" s="5" customFormat="1" ht="16.5" thickBot="1" thickTop="1">
      <c r="A17" s="71"/>
      <c r="B17" s="67" t="s">
        <v>64</v>
      </c>
      <c r="C17" s="64">
        <v>38</v>
      </c>
      <c r="D17" s="50" t="s">
        <v>30</v>
      </c>
      <c r="E17" s="42" t="s">
        <v>31</v>
      </c>
      <c r="F17" s="43"/>
      <c r="G17" s="43"/>
      <c r="H17" s="44">
        <f t="shared" si="0"/>
        <v>0</v>
      </c>
      <c r="I17" s="62"/>
      <c r="J17" s="62"/>
      <c r="K17" s="44">
        <f t="shared" si="1"/>
        <v>0</v>
      </c>
      <c r="L17" s="62"/>
      <c r="M17" s="62"/>
      <c r="N17" s="44">
        <f t="shared" si="2"/>
        <v>0</v>
      </c>
      <c r="O17" s="62"/>
      <c r="P17" s="62">
        <v>1</v>
      </c>
      <c r="Q17" s="44">
        <f t="shared" si="3"/>
        <v>-5</v>
      </c>
      <c r="R17" s="62"/>
      <c r="S17" s="62">
        <v>1</v>
      </c>
      <c r="T17" s="44">
        <f t="shared" si="4"/>
        <v>-2</v>
      </c>
      <c r="U17" s="62"/>
      <c r="V17" s="45">
        <f t="shared" si="5"/>
        <v>0</v>
      </c>
      <c r="W17" s="62"/>
      <c r="X17" s="46">
        <f t="shared" si="6"/>
        <v>0</v>
      </c>
      <c r="Y17" s="47">
        <f t="shared" si="7"/>
        <v>-7</v>
      </c>
      <c r="Z17" s="48" t="s">
        <v>45</v>
      </c>
      <c r="AA17" s="49">
        <f t="shared" si="8"/>
        <v>0</v>
      </c>
      <c r="AB17" s="40"/>
      <c r="AC17" s="40"/>
    </row>
    <row r="18" spans="1:29" s="5" customFormat="1" ht="16.5" thickBot="1" thickTop="1">
      <c r="A18" s="71"/>
      <c r="B18" s="67" t="s">
        <v>68</v>
      </c>
      <c r="C18" s="64">
        <v>40</v>
      </c>
      <c r="D18" s="41" t="s">
        <v>32</v>
      </c>
      <c r="E18" s="42" t="s">
        <v>33</v>
      </c>
      <c r="F18" s="43"/>
      <c r="G18" s="43">
        <v>2</v>
      </c>
      <c r="H18" s="44">
        <f t="shared" si="0"/>
        <v>-6</v>
      </c>
      <c r="I18" s="62">
        <v>2</v>
      </c>
      <c r="J18" s="62"/>
      <c r="K18" s="44">
        <f t="shared" si="1"/>
        <v>8</v>
      </c>
      <c r="L18" s="62">
        <v>1</v>
      </c>
      <c r="M18" s="62">
        <v>1</v>
      </c>
      <c r="N18" s="44">
        <f t="shared" si="2"/>
        <v>11</v>
      </c>
      <c r="O18" s="62">
        <v>1</v>
      </c>
      <c r="P18" s="62">
        <v>2</v>
      </c>
      <c r="Q18" s="44">
        <f t="shared" si="3"/>
        <v>-5</v>
      </c>
      <c r="R18" s="62"/>
      <c r="S18" s="62"/>
      <c r="T18" s="44">
        <f t="shared" si="4"/>
        <v>0</v>
      </c>
      <c r="U18" s="62"/>
      <c r="V18" s="45">
        <f t="shared" si="5"/>
        <v>0</v>
      </c>
      <c r="W18" s="62"/>
      <c r="X18" s="46">
        <f t="shared" si="6"/>
        <v>0</v>
      </c>
      <c r="Y18" s="47">
        <f t="shared" si="7"/>
        <v>8</v>
      </c>
      <c r="Z18" s="48" t="s">
        <v>48</v>
      </c>
      <c r="AA18" s="49">
        <f t="shared" si="8"/>
        <v>2</v>
      </c>
      <c r="AB18" s="40"/>
      <c r="AC18" s="40"/>
    </row>
    <row r="19" spans="1:29" ht="16.5" thickBot="1" thickTop="1">
      <c r="A19" s="72"/>
      <c r="B19" s="68">
        <v>14</v>
      </c>
      <c r="C19" s="64">
        <v>42</v>
      </c>
      <c r="D19" s="41" t="s">
        <v>34</v>
      </c>
      <c r="E19" s="51" t="s">
        <v>35</v>
      </c>
      <c r="F19" s="43"/>
      <c r="G19" s="43">
        <v>4</v>
      </c>
      <c r="H19" s="44">
        <f t="shared" si="0"/>
        <v>-12</v>
      </c>
      <c r="I19" s="62"/>
      <c r="J19" s="62"/>
      <c r="K19" s="44">
        <f t="shared" si="1"/>
        <v>0</v>
      </c>
      <c r="L19" s="62"/>
      <c r="M19" s="62">
        <v>1</v>
      </c>
      <c r="N19" s="44">
        <f t="shared" si="2"/>
        <v>8</v>
      </c>
      <c r="O19" s="62"/>
      <c r="P19" s="62"/>
      <c r="Q19" s="44">
        <f t="shared" si="3"/>
        <v>0</v>
      </c>
      <c r="R19" s="62"/>
      <c r="S19" s="62"/>
      <c r="T19" s="44">
        <f t="shared" si="4"/>
        <v>0</v>
      </c>
      <c r="U19" s="62"/>
      <c r="V19" s="45">
        <f t="shared" si="5"/>
        <v>0</v>
      </c>
      <c r="W19" s="62"/>
      <c r="X19" s="46">
        <f t="shared" si="6"/>
        <v>0</v>
      </c>
      <c r="Y19" s="47">
        <f t="shared" si="7"/>
        <v>-4</v>
      </c>
      <c r="Z19" s="48" t="s">
        <v>44</v>
      </c>
      <c r="AA19" s="49">
        <f t="shared" si="8"/>
        <v>0</v>
      </c>
      <c r="AB19" s="20"/>
      <c r="AC19" s="20"/>
    </row>
    <row r="20" spans="1:29" ht="16.5" thickBot="1" thickTop="1">
      <c r="A20" s="72"/>
      <c r="B20" s="69">
        <v>21</v>
      </c>
      <c r="C20" s="65">
        <v>49</v>
      </c>
      <c r="D20" s="41" t="s">
        <v>36</v>
      </c>
      <c r="E20" s="51" t="s">
        <v>37</v>
      </c>
      <c r="F20" s="43"/>
      <c r="G20" s="43">
        <v>7</v>
      </c>
      <c r="H20" s="44">
        <f t="shared" si="0"/>
        <v>-21</v>
      </c>
      <c r="I20" s="62"/>
      <c r="J20" s="62"/>
      <c r="K20" s="44">
        <f t="shared" si="1"/>
        <v>0</v>
      </c>
      <c r="L20" s="62">
        <v>1</v>
      </c>
      <c r="M20" s="62">
        <v>5</v>
      </c>
      <c r="N20" s="44">
        <f t="shared" si="2"/>
        <v>43</v>
      </c>
      <c r="O20" s="43"/>
      <c r="P20" s="43">
        <v>2</v>
      </c>
      <c r="Q20" s="44">
        <f t="shared" si="3"/>
        <v>-10</v>
      </c>
      <c r="R20" s="62"/>
      <c r="S20" s="62">
        <v>1</v>
      </c>
      <c r="T20" s="44">
        <f t="shared" si="4"/>
        <v>-2</v>
      </c>
      <c r="U20" s="62"/>
      <c r="V20" s="45">
        <f t="shared" si="5"/>
        <v>0</v>
      </c>
      <c r="W20" s="62"/>
      <c r="X20" s="46">
        <f t="shared" si="6"/>
        <v>0</v>
      </c>
      <c r="Y20" s="47">
        <f t="shared" si="7"/>
        <v>10</v>
      </c>
      <c r="Z20" s="48" t="s">
        <v>49</v>
      </c>
      <c r="AA20" s="49">
        <f t="shared" si="8"/>
        <v>0</v>
      </c>
      <c r="AB20" s="20"/>
      <c r="AC20" s="20"/>
    </row>
    <row r="21" spans="1:29" ht="16.5" thickBot="1" thickTop="1">
      <c r="A21" s="55"/>
      <c r="B21" s="89"/>
      <c r="C21" s="89"/>
      <c r="D21" s="89"/>
      <c r="E21" s="89"/>
      <c r="F21" s="66">
        <f>SUM(F8:F20)</f>
        <v>2</v>
      </c>
      <c r="G21" s="66">
        <f>SUM(G8:G20)</f>
        <v>46</v>
      </c>
      <c r="H21" s="52"/>
      <c r="I21" s="52">
        <f>SUM(I8:I20)</f>
        <v>5</v>
      </c>
      <c r="J21" s="52">
        <f>SUM(J8:J20)</f>
        <v>9</v>
      </c>
      <c r="K21" s="52"/>
      <c r="L21" s="52">
        <f>SUM(L8:L20)</f>
        <v>11</v>
      </c>
      <c r="M21" s="52">
        <f>SUM(M8:M20)</f>
        <v>18</v>
      </c>
      <c r="N21" s="52"/>
      <c r="O21" s="52">
        <f>SUM(O8:O20)</f>
        <v>12</v>
      </c>
      <c r="P21" s="52">
        <f>SUM(P8:P20)</f>
        <v>33</v>
      </c>
      <c r="Q21" s="52"/>
      <c r="R21" s="52">
        <f>SUM(R8:R20)</f>
        <v>14</v>
      </c>
      <c r="S21" s="52">
        <f>SUM(S8:S20)</f>
        <v>10</v>
      </c>
      <c r="T21" s="52"/>
      <c r="U21" s="52">
        <f>SUM(U8:U20)</f>
        <v>2</v>
      </c>
      <c r="V21" s="52"/>
      <c r="W21" s="52">
        <f>SUM(W8:W20)</f>
        <v>0</v>
      </c>
      <c r="X21" s="52">
        <f>SUM(X8:X20)</f>
        <v>0</v>
      </c>
      <c r="Y21" s="52">
        <f>SUM(Y8:Y20)</f>
        <v>-48</v>
      </c>
      <c r="Z21" s="53"/>
      <c r="AA21" s="52">
        <f>SUM(AA8:AA20)</f>
        <v>9</v>
      </c>
      <c r="AB21" s="21"/>
      <c r="AC21" s="20"/>
    </row>
    <row r="22" spans="7:27" ht="15.75" thickTop="1">
      <c r="G22" s="54">
        <f>F21/(F21+G21)</f>
        <v>0.041666666666666664</v>
      </c>
      <c r="J22" s="54">
        <f>I21/(I21+J21)</f>
        <v>0.35714285714285715</v>
      </c>
      <c r="AA22" s="55"/>
    </row>
    <row r="23" spans="3:10" ht="15">
      <c r="C23" s="83"/>
      <c r="D23" s="83"/>
      <c r="E23" s="83"/>
      <c r="F23" s="83"/>
      <c r="H23" s="84"/>
      <c r="I23" s="84"/>
      <c r="J23" s="54"/>
    </row>
    <row r="24" spans="3:10" ht="15">
      <c r="C24" s="3"/>
      <c r="D24" s="3" t="s">
        <v>50</v>
      </c>
      <c r="F24" s="3"/>
      <c r="H24" s="56"/>
      <c r="I24" s="56"/>
      <c r="J24" s="54"/>
    </row>
  </sheetData>
  <mergeCells count="17">
    <mergeCell ref="B21:E21"/>
    <mergeCell ref="C23:F23"/>
    <mergeCell ref="H23:I23"/>
    <mergeCell ref="W6:X6"/>
    <mergeCell ref="Y6:Y7"/>
    <mergeCell ref="Z6:Z7"/>
    <mergeCell ref="AA6:AA7"/>
    <mergeCell ref="B1:Y1"/>
    <mergeCell ref="B3:Y3"/>
    <mergeCell ref="G4:K4"/>
    <mergeCell ref="B6:C7"/>
    <mergeCell ref="F6:H6"/>
    <mergeCell ref="I6:K6"/>
    <mergeCell ref="L6:N6"/>
    <mergeCell ref="O6:Q6"/>
    <mergeCell ref="R6:T6"/>
    <mergeCell ref="U6:V6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"/>
  <sheetViews>
    <sheetView tabSelected="1" workbookViewId="0" topLeftCell="A1">
      <selection activeCell="B2" sqref="B2:Y2"/>
    </sheetView>
  </sheetViews>
  <sheetFormatPr defaultColWidth="9.140625" defaultRowHeight="15"/>
  <cols>
    <col min="1" max="1" width="1.421875" style="0" customWidth="1"/>
    <col min="2" max="2" width="3.7109375" style="0" customWidth="1"/>
    <col min="3" max="3" width="3.00390625" style="1" customWidth="1"/>
    <col min="4" max="4" width="8.421875" style="2" customWidth="1"/>
    <col min="5" max="5" width="12.421875" style="3" customWidth="1"/>
    <col min="6" max="6" width="5.57421875" style="4" customWidth="1"/>
    <col min="7" max="7" width="5.140625" style="5" customWidth="1"/>
    <col min="8" max="8" width="4.00390625" style="6" customWidth="1"/>
    <col min="9" max="9" width="4.8515625" style="5" customWidth="1"/>
    <col min="10" max="10" width="5.421875" style="5" customWidth="1"/>
    <col min="11" max="11" width="3.57421875" style="7" customWidth="1"/>
    <col min="12" max="12" width="5.00390625" style="8" customWidth="1"/>
    <col min="13" max="13" width="4.8515625" style="8" customWidth="1"/>
    <col min="14" max="14" width="4.00390625" style="7" customWidth="1"/>
    <col min="15" max="15" width="5.421875" style="5" customWidth="1"/>
    <col min="16" max="16" width="5.140625" style="5" customWidth="1"/>
    <col min="17" max="17" width="4.57421875" style="7" customWidth="1"/>
    <col min="18" max="18" width="5.00390625" style="8" customWidth="1"/>
    <col min="19" max="19" width="4.421875" style="8" customWidth="1"/>
    <col min="20" max="20" width="3.421875" style="7" customWidth="1"/>
    <col min="21" max="21" width="4.140625" style="8" customWidth="1"/>
    <col min="22" max="22" width="4.00390625" style="7" customWidth="1"/>
    <col min="23" max="23" width="4.421875" style="0" customWidth="1"/>
    <col min="24" max="24" width="4.57421875" style="6" customWidth="1"/>
    <col min="25" max="25" width="6.421875" style="7" customWidth="1"/>
    <col min="26" max="26" width="7.57421875" style="7" customWidth="1"/>
  </cols>
  <sheetData>
    <row r="1" spans="2:26" ht="21">
      <c r="B1" s="75" t="s">
        <v>79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/>
    </row>
    <row r="2" spans="2:25" s="60" customFormat="1" ht="21">
      <c r="B2" s="76" t="s">
        <v>52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2:25" s="60" customFormat="1" ht="21">
      <c r="B3" s="76" t="s">
        <v>53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2:25" s="60" customFormat="1" ht="21">
      <c r="B4" s="76" t="s">
        <v>78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2:25" s="60" customFormat="1" ht="21">
      <c r="B5" s="76" t="s">
        <v>75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2:26" s="9" customFormat="1" ht="15.75">
      <c r="B6"/>
      <c r="C6" s="10"/>
      <c r="D6" s="10"/>
      <c r="E6" s="10"/>
      <c r="F6" s="10"/>
      <c r="G6" s="77"/>
      <c r="H6" s="77"/>
      <c r="I6" s="77"/>
      <c r="J6" s="77"/>
      <c r="K6" s="7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4:29" ht="15.75" thickBot="1">
      <c r="D7" s="11"/>
      <c r="E7" s="12"/>
      <c r="F7" s="13"/>
      <c r="G7" s="14"/>
      <c r="H7" s="15"/>
      <c r="I7" s="14"/>
      <c r="J7" s="14"/>
      <c r="K7" s="16"/>
      <c r="L7" s="17"/>
      <c r="M7" s="17"/>
      <c r="N7" s="16"/>
      <c r="O7" s="14"/>
      <c r="P7" s="14"/>
      <c r="Q7" s="16"/>
      <c r="R7" s="17"/>
      <c r="S7" s="17"/>
      <c r="T7" s="16"/>
      <c r="U7" s="17"/>
      <c r="V7" s="16"/>
      <c r="W7" s="18"/>
      <c r="X7" s="15"/>
      <c r="Y7" s="16"/>
      <c r="Z7" s="19"/>
      <c r="AA7" s="20"/>
      <c r="AB7" s="21"/>
      <c r="AC7" s="20"/>
    </row>
    <row r="8" spans="1:29" s="26" customFormat="1" ht="30.75" customHeight="1" thickBot="1" thickTop="1">
      <c r="A8" s="22"/>
      <c r="B8" s="85"/>
      <c r="C8" s="86"/>
      <c r="D8" s="23"/>
      <c r="E8" s="24" t="s">
        <v>0</v>
      </c>
      <c r="F8" s="78" t="s">
        <v>1</v>
      </c>
      <c r="G8" s="78"/>
      <c r="H8" s="78"/>
      <c r="I8" s="79" t="s">
        <v>2</v>
      </c>
      <c r="J8" s="79"/>
      <c r="K8" s="79"/>
      <c r="L8" s="79" t="s">
        <v>3</v>
      </c>
      <c r="M8" s="79"/>
      <c r="N8" s="79"/>
      <c r="O8" s="79" t="s">
        <v>4</v>
      </c>
      <c r="P8" s="79"/>
      <c r="Q8" s="79"/>
      <c r="R8" s="79" t="s">
        <v>5</v>
      </c>
      <c r="S8" s="79"/>
      <c r="T8" s="79"/>
      <c r="U8" s="79" t="s">
        <v>6</v>
      </c>
      <c r="V8" s="79"/>
      <c r="W8" s="80" t="s">
        <v>7</v>
      </c>
      <c r="X8" s="80"/>
      <c r="Y8" s="81" t="s">
        <v>8</v>
      </c>
      <c r="Z8" s="82" t="s">
        <v>9</v>
      </c>
      <c r="AA8" s="82" t="s">
        <v>10</v>
      </c>
      <c r="AB8" s="25"/>
      <c r="AC8" s="25"/>
    </row>
    <row r="9" spans="1:29" s="39" customFormat="1" ht="16.5" thickBot="1" thickTop="1">
      <c r="A9" s="70"/>
      <c r="B9" s="87"/>
      <c r="C9" s="88"/>
      <c r="D9" s="27"/>
      <c r="E9" s="28"/>
      <c r="F9" s="29" t="s">
        <v>11</v>
      </c>
      <c r="G9" s="30" t="s">
        <v>12</v>
      </c>
      <c r="H9" s="31" t="s">
        <v>13</v>
      </c>
      <c r="I9" s="32" t="s">
        <v>14</v>
      </c>
      <c r="J9" s="30" t="s">
        <v>15</v>
      </c>
      <c r="K9" s="31" t="s">
        <v>13</v>
      </c>
      <c r="L9" s="32" t="s">
        <v>16</v>
      </c>
      <c r="M9" s="30" t="s">
        <v>11</v>
      </c>
      <c r="N9" s="31" t="s">
        <v>13</v>
      </c>
      <c r="O9" s="32" t="s">
        <v>17</v>
      </c>
      <c r="P9" s="30" t="s">
        <v>18</v>
      </c>
      <c r="Q9" s="31" t="s">
        <v>13</v>
      </c>
      <c r="R9" s="33" t="s">
        <v>19</v>
      </c>
      <c r="S9" s="34" t="s">
        <v>20</v>
      </c>
      <c r="T9" s="31" t="s">
        <v>13</v>
      </c>
      <c r="U9" s="35" t="s">
        <v>17</v>
      </c>
      <c r="V9" s="36" t="s">
        <v>13</v>
      </c>
      <c r="W9" s="35" t="s">
        <v>17</v>
      </c>
      <c r="X9" s="37" t="s">
        <v>13</v>
      </c>
      <c r="Y9" s="81"/>
      <c r="Z9" s="82"/>
      <c r="AA9" s="82"/>
      <c r="AB9" s="38"/>
      <c r="AC9" s="38"/>
    </row>
    <row r="10" spans="1:29" s="5" customFormat="1" ht="16.5" thickBot="1" thickTop="1">
      <c r="A10" s="71"/>
      <c r="B10" s="73" t="s">
        <v>59</v>
      </c>
      <c r="C10" s="74">
        <v>13</v>
      </c>
      <c r="D10" s="41" t="s">
        <v>21</v>
      </c>
      <c r="E10" s="42" t="s">
        <v>22</v>
      </c>
      <c r="F10" s="43">
        <f>'1.z.'!F8+'2.z.'!F8+'3.z.'!F8+'4.z.'!F8</f>
        <v>5</v>
      </c>
      <c r="G10" s="43">
        <f>'1.z.'!G8+'2.z.'!G8+'3.z.'!G8+'4.z.'!G8</f>
        <v>12</v>
      </c>
      <c r="H10" s="44">
        <f aca="true" t="shared" si="0" ref="H10:H22">F10*$F$9+G10*$G$9</f>
        <v>4</v>
      </c>
      <c r="I10" s="43">
        <f>'1.z.'!I8+'2.z.'!I8+'3.z.'!I8+'4.z.'!I8</f>
        <v>2</v>
      </c>
      <c r="J10" s="43">
        <f>'1.z.'!J8+'2.z.'!J8+'3.z.'!J8+'4.z.'!J8</f>
        <v>13</v>
      </c>
      <c r="K10" s="44">
        <f aca="true" t="shared" si="1" ref="K10:K22">I10*$I$9+J10*$J$9</f>
        <v>-44</v>
      </c>
      <c r="L10" s="43">
        <f>'1.z.'!L8+'2.z.'!L8+'3.z.'!L8+'4.z.'!L8</f>
        <v>7</v>
      </c>
      <c r="M10" s="43">
        <f>'1.z.'!M8+'2.z.'!M8+'3.z.'!M8+'4.z.'!M8</f>
        <v>7</v>
      </c>
      <c r="N10" s="44">
        <f aca="true" t="shared" si="2" ref="N10:N22">L10*$L$9+M10*$M$9</f>
        <v>77</v>
      </c>
      <c r="O10" s="43">
        <f>'1.z.'!O8+'2.z.'!O8+'3.z.'!O8+'4.z.'!O8</f>
        <v>10</v>
      </c>
      <c r="P10" s="43">
        <f>'1.z.'!P8+'2.z.'!P8+'3.z.'!P8+'4.z.'!P8</f>
        <v>12</v>
      </c>
      <c r="Q10" s="44">
        <f aca="true" t="shared" si="3" ref="Q10:Q22">O10*$O$9+P10*$P$9</f>
        <v>-10</v>
      </c>
      <c r="R10" s="43">
        <f>'1.z.'!R8+'2.z.'!R8+'3.z.'!R8+'4.z.'!R8</f>
        <v>13</v>
      </c>
      <c r="S10" s="43">
        <f>'1.z.'!S8+'2.z.'!S8+'3.z.'!S8+'4.z.'!S8</f>
        <v>9</v>
      </c>
      <c r="T10" s="44">
        <f aca="true" t="shared" si="4" ref="T10:T22">R10*$R$9+S10*$S$9</f>
        <v>8</v>
      </c>
      <c r="U10" s="43">
        <f>'1.z.'!U8+'2.z.'!U8+'3.z.'!U8+'4.z.'!U8</f>
        <v>0</v>
      </c>
      <c r="V10" s="45">
        <f aca="true" t="shared" si="5" ref="V10:V22">U10*$U$9</f>
        <v>0</v>
      </c>
      <c r="W10" s="43">
        <f>'1.z.'!W8+'2.z.'!W8+'3.z.'!W8+'4.z.'!W8</f>
        <v>4</v>
      </c>
      <c r="X10" s="46">
        <f>W10*$W$9</f>
        <v>20</v>
      </c>
      <c r="Y10" s="47">
        <f aca="true" t="shared" si="6" ref="Y10:Y22">H10+K10+N10+Q10+T10+V10+X10</f>
        <v>55</v>
      </c>
      <c r="Z10" s="48" t="s">
        <v>48</v>
      </c>
      <c r="AA10" s="49">
        <f aca="true" t="shared" si="7" ref="AA10:AA22">(F10*2)+(I10)</f>
        <v>12</v>
      </c>
      <c r="AB10" s="40"/>
      <c r="AC10" s="40"/>
    </row>
    <row r="11" spans="1:29" s="5" customFormat="1" ht="16.5" thickBot="1" thickTop="1">
      <c r="A11" s="71"/>
      <c r="B11" s="67" t="s">
        <v>60</v>
      </c>
      <c r="C11" s="64">
        <v>18</v>
      </c>
      <c r="D11" s="41" t="s">
        <v>23</v>
      </c>
      <c r="E11" s="42" t="s">
        <v>24</v>
      </c>
      <c r="F11" s="43">
        <f>'1.z.'!F9+'2.z.'!F9+'3.z.'!F9+'4.z.'!F9</f>
        <v>12</v>
      </c>
      <c r="G11" s="43">
        <f>'1.z.'!G9+'2.z.'!G9+'3.z.'!G9+'4.z.'!G9</f>
        <v>30</v>
      </c>
      <c r="H11" s="44">
        <f t="shared" si="0"/>
        <v>6</v>
      </c>
      <c r="I11" s="43">
        <f>'1.z.'!I9+'2.z.'!I9+'3.z.'!I9+'4.z.'!I9</f>
        <v>8</v>
      </c>
      <c r="J11" s="43">
        <f>'1.z.'!J9+'2.z.'!J9+'3.z.'!J9+'4.z.'!J9</f>
        <v>16</v>
      </c>
      <c r="K11" s="44">
        <f t="shared" si="1"/>
        <v>-32</v>
      </c>
      <c r="L11" s="43">
        <f>'1.z.'!L9+'2.z.'!L9+'3.z.'!L9+'4.z.'!L9</f>
        <v>6</v>
      </c>
      <c r="M11" s="43">
        <f>'1.z.'!M9+'2.z.'!M9+'3.z.'!M9+'4.z.'!M9</f>
        <v>13</v>
      </c>
      <c r="N11" s="44">
        <f t="shared" si="2"/>
        <v>122</v>
      </c>
      <c r="O11" s="43">
        <f>'1.z.'!O9+'2.z.'!O9+'3.z.'!O9+'4.z.'!O9</f>
        <v>29</v>
      </c>
      <c r="P11" s="43">
        <f>'1.z.'!P9+'2.z.'!P9+'3.z.'!P9+'4.z.'!P9</f>
        <v>15</v>
      </c>
      <c r="Q11" s="44">
        <f t="shared" si="3"/>
        <v>70</v>
      </c>
      <c r="R11" s="43">
        <f>'1.z.'!R9+'2.z.'!R9+'3.z.'!R9+'4.z.'!R9</f>
        <v>18</v>
      </c>
      <c r="S11" s="43">
        <f>'1.z.'!S9+'2.z.'!S9+'3.z.'!S9+'4.z.'!S9</f>
        <v>7</v>
      </c>
      <c r="T11" s="44">
        <f t="shared" si="4"/>
        <v>22</v>
      </c>
      <c r="U11" s="43">
        <f>'1.z.'!U9+'2.z.'!U9+'3.z.'!U9+'4.z.'!U9</f>
        <v>2</v>
      </c>
      <c r="V11" s="45">
        <f t="shared" si="5"/>
        <v>10</v>
      </c>
      <c r="W11" s="43">
        <f>'1.z.'!W9+'2.z.'!W9+'3.z.'!W9+'4.z.'!W9</f>
        <v>2</v>
      </c>
      <c r="X11" s="46">
        <f aca="true" t="shared" si="8" ref="X11:X22">W11*$W$9</f>
        <v>10</v>
      </c>
      <c r="Y11" s="47">
        <f t="shared" si="6"/>
        <v>208</v>
      </c>
      <c r="Z11" s="48" t="s">
        <v>40</v>
      </c>
      <c r="AA11" s="49">
        <f t="shared" si="7"/>
        <v>32</v>
      </c>
      <c r="AB11" s="40"/>
      <c r="AC11" s="40"/>
    </row>
    <row r="12" spans="1:29" s="5" customFormat="1" ht="16.5" thickBot="1" thickTop="1">
      <c r="A12" s="71"/>
      <c r="B12" s="67" t="s">
        <v>62</v>
      </c>
      <c r="C12" s="64">
        <v>19</v>
      </c>
      <c r="D12" s="50" t="s">
        <v>38</v>
      </c>
      <c r="E12" s="42" t="s">
        <v>39</v>
      </c>
      <c r="F12" s="43">
        <f>'1.z.'!F10+'2.z.'!F10+'3.z.'!F10+'4.z.'!F10</f>
        <v>13</v>
      </c>
      <c r="G12" s="43">
        <f>'1.z.'!G10+'2.z.'!G10+'3.z.'!G10+'4.z.'!G10</f>
        <v>23</v>
      </c>
      <c r="H12" s="44">
        <f t="shared" si="0"/>
        <v>35</v>
      </c>
      <c r="I12" s="43">
        <f>'1.z.'!I10+'2.z.'!I10+'3.z.'!I10+'4.z.'!I10</f>
        <v>6</v>
      </c>
      <c r="J12" s="43">
        <f>'1.z.'!J10+'2.z.'!J10+'3.z.'!J10+'4.z.'!J10</f>
        <v>15</v>
      </c>
      <c r="K12" s="44">
        <f t="shared" si="1"/>
        <v>-36</v>
      </c>
      <c r="L12" s="43">
        <f>'1.z.'!L10+'2.z.'!L10+'3.z.'!L10+'4.z.'!L10</f>
        <v>11</v>
      </c>
      <c r="M12" s="43">
        <f>'1.z.'!M10+'2.z.'!M10+'3.z.'!M10+'4.z.'!M10</f>
        <v>17</v>
      </c>
      <c r="N12" s="44">
        <f t="shared" si="2"/>
        <v>169</v>
      </c>
      <c r="O12" s="43">
        <f>'1.z.'!O10+'2.z.'!O10+'3.z.'!O10+'4.z.'!O10</f>
        <v>4</v>
      </c>
      <c r="P12" s="43">
        <f>'1.z.'!P10+'2.z.'!P10+'3.z.'!P10+'4.z.'!P10</f>
        <v>9</v>
      </c>
      <c r="Q12" s="44">
        <f t="shared" si="3"/>
        <v>-25</v>
      </c>
      <c r="R12" s="43">
        <f>'1.z.'!R10+'2.z.'!R10+'3.z.'!R10+'4.z.'!R10</f>
        <v>15</v>
      </c>
      <c r="S12" s="43">
        <f>'1.z.'!S10+'2.z.'!S10+'3.z.'!S10+'4.z.'!S10</f>
        <v>7</v>
      </c>
      <c r="T12" s="44">
        <f t="shared" si="4"/>
        <v>16</v>
      </c>
      <c r="U12" s="43">
        <f>'1.z.'!U10+'2.z.'!U10+'3.z.'!U10+'4.z.'!U10</f>
        <v>2</v>
      </c>
      <c r="V12" s="45">
        <f t="shared" si="5"/>
        <v>10</v>
      </c>
      <c r="W12" s="43">
        <f>'1.z.'!W10+'2.z.'!W10+'3.z.'!W10+'4.z.'!W10</f>
        <v>0</v>
      </c>
      <c r="X12" s="46">
        <f t="shared" si="8"/>
        <v>0</v>
      </c>
      <c r="Y12" s="47">
        <f t="shared" si="6"/>
        <v>169</v>
      </c>
      <c r="Z12" s="48" t="s">
        <v>41</v>
      </c>
      <c r="AA12" s="49">
        <f t="shared" si="7"/>
        <v>32</v>
      </c>
      <c r="AB12" s="40"/>
      <c r="AC12" s="40"/>
    </row>
    <row r="13" spans="1:29" s="5" customFormat="1" ht="16.5" thickBot="1" thickTop="1">
      <c r="A13" s="71"/>
      <c r="B13" s="67" t="s">
        <v>71</v>
      </c>
      <c r="C13" s="64">
        <v>22</v>
      </c>
      <c r="D13" s="59" t="s">
        <v>56</v>
      </c>
      <c r="E13" s="58" t="s">
        <v>57</v>
      </c>
      <c r="F13" s="43">
        <f>'1.z.'!F11+'2.z.'!F11+'3.z.'!F11+'4.z.'!F11</f>
        <v>0</v>
      </c>
      <c r="G13" s="43">
        <f>'1.z.'!G11+'2.z.'!G11+'3.z.'!G11+'4.z.'!G11</f>
        <v>9</v>
      </c>
      <c r="H13" s="44">
        <f>F13*$F$9+G13*$G$9</f>
        <v>-27</v>
      </c>
      <c r="I13" s="43">
        <f>'1.z.'!I11+'2.z.'!I11+'3.z.'!I11+'4.z.'!I11</f>
        <v>0</v>
      </c>
      <c r="J13" s="43">
        <f>'1.z.'!J11+'2.z.'!J11+'3.z.'!J11+'4.z.'!J11</f>
        <v>0</v>
      </c>
      <c r="K13" s="44">
        <f>I13*$I$9+J13*$J$9</f>
        <v>0</v>
      </c>
      <c r="L13" s="43">
        <f>'1.z.'!L11+'2.z.'!L11+'3.z.'!L11+'4.z.'!L11</f>
        <v>2</v>
      </c>
      <c r="M13" s="43">
        <f>'1.z.'!M11+'2.z.'!M11+'3.z.'!M11+'4.z.'!M11</f>
        <v>5</v>
      </c>
      <c r="N13" s="44">
        <f>L13*$L$9+M13*$M$9</f>
        <v>46</v>
      </c>
      <c r="O13" s="43">
        <f>'1.z.'!O11+'2.z.'!O11+'3.z.'!O11+'4.z.'!O11</f>
        <v>3</v>
      </c>
      <c r="P13" s="43">
        <f>'1.z.'!P11+'2.z.'!P11+'3.z.'!P11+'4.z.'!P11</f>
        <v>5</v>
      </c>
      <c r="Q13" s="44">
        <f>O13*$O$9+P13*$P$9</f>
        <v>-10</v>
      </c>
      <c r="R13" s="43">
        <f>'1.z.'!R11+'2.z.'!R11+'3.z.'!R11+'4.z.'!R11</f>
        <v>0</v>
      </c>
      <c r="S13" s="43">
        <f>'1.z.'!S11+'2.z.'!S11+'3.z.'!S11+'4.z.'!S11</f>
        <v>1</v>
      </c>
      <c r="T13" s="44">
        <f>R13*$R$9+S13*$S$9</f>
        <v>-2</v>
      </c>
      <c r="U13" s="43">
        <f>'1.z.'!U11+'2.z.'!U11+'3.z.'!U11+'4.z.'!U11</f>
        <v>0</v>
      </c>
      <c r="V13" s="45">
        <f t="shared" si="5"/>
        <v>0</v>
      </c>
      <c r="W13" s="43">
        <f>'1.z.'!W11+'2.z.'!W11+'3.z.'!W11+'4.z.'!W11</f>
        <v>0</v>
      </c>
      <c r="X13" s="46">
        <f t="shared" si="8"/>
        <v>0</v>
      </c>
      <c r="Y13" s="47">
        <f>H13+K13+N13+Q13+T13+V13+X13</f>
        <v>7</v>
      </c>
      <c r="Z13" s="48" t="s">
        <v>72</v>
      </c>
      <c r="AA13" s="49">
        <f t="shared" si="7"/>
        <v>0</v>
      </c>
      <c r="AB13" s="40"/>
      <c r="AC13" s="40"/>
    </row>
    <row r="14" spans="1:29" s="5" customFormat="1" ht="16.5" thickBot="1" thickTop="1">
      <c r="A14" s="71"/>
      <c r="B14" s="67" t="s">
        <v>65</v>
      </c>
      <c r="C14" s="64">
        <v>29</v>
      </c>
      <c r="D14" s="57" t="s">
        <v>66</v>
      </c>
      <c r="E14" s="63" t="s">
        <v>67</v>
      </c>
      <c r="F14" s="43">
        <f>'1.z.'!F12+'2.z.'!F12+'3.z.'!F12+'4.z.'!F12</f>
        <v>0</v>
      </c>
      <c r="G14" s="43">
        <f>'1.z.'!G12+'2.z.'!G12+'3.z.'!G12+'4.z.'!G12</f>
        <v>2</v>
      </c>
      <c r="H14" s="44">
        <f>F14*$F$9+G14*$G$9</f>
        <v>-6</v>
      </c>
      <c r="I14" s="43">
        <f>'1.z.'!I12+'2.z.'!I12+'3.z.'!I12+'4.z.'!I12</f>
        <v>0</v>
      </c>
      <c r="J14" s="43">
        <f>'1.z.'!J12+'2.z.'!J12+'3.z.'!J12+'4.z.'!J12</f>
        <v>0</v>
      </c>
      <c r="K14" s="44">
        <f>I14*$I$9+J14*$J$9</f>
        <v>0</v>
      </c>
      <c r="L14" s="43">
        <f>'1.z.'!L12+'2.z.'!L12+'3.z.'!L12+'4.z.'!L12</f>
        <v>1</v>
      </c>
      <c r="M14" s="43">
        <f>'1.z.'!M12+'2.z.'!M12+'3.z.'!M12+'4.z.'!M12</f>
        <v>1</v>
      </c>
      <c r="N14" s="44">
        <f>L14*$L$9+M14*$M$9</f>
        <v>11</v>
      </c>
      <c r="O14" s="43">
        <f>'1.z.'!O12+'2.z.'!O12+'3.z.'!O12+'4.z.'!O12</f>
        <v>1</v>
      </c>
      <c r="P14" s="43">
        <f>'1.z.'!P12+'2.z.'!P12+'3.z.'!P12+'4.z.'!P12</f>
        <v>8</v>
      </c>
      <c r="Q14" s="44">
        <f>O14*$O$9+P14*$P$9</f>
        <v>-35</v>
      </c>
      <c r="R14" s="43">
        <f>'1.z.'!R12+'2.z.'!R12+'3.z.'!R12+'4.z.'!R12</f>
        <v>0</v>
      </c>
      <c r="S14" s="43">
        <f>'1.z.'!S12+'2.z.'!S12+'3.z.'!S12+'4.z.'!S12</f>
        <v>0</v>
      </c>
      <c r="T14" s="44">
        <f>R14*$R$9+S14*$S$9</f>
        <v>0</v>
      </c>
      <c r="U14" s="43">
        <f>'1.z.'!U12+'2.z.'!U12+'3.z.'!U12+'4.z.'!U12</f>
        <v>0</v>
      </c>
      <c r="V14" s="45">
        <f t="shared" si="5"/>
        <v>0</v>
      </c>
      <c r="W14" s="43">
        <f>'1.z.'!W12+'2.z.'!W12+'3.z.'!W12+'4.z.'!W12</f>
        <v>0</v>
      </c>
      <c r="X14" s="46">
        <f t="shared" si="8"/>
        <v>0</v>
      </c>
      <c r="Y14" s="47">
        <f>H14+K14+N14+Q14+T14+V14+X14</f>
        <v>-30</v>
      </c>
      <c r="Z14" s="48" t="s">
        <v>47</v>
      </c>
      <c r="AA14" s="49">
        <f>(F14*2)+(I14)</f>
        <v>0</v>
      </c>
      <c r="AB14" s="40"/>
      <c r="AC14" s="40"/>
    </row>
    <row r="15" spans="1:29" s="5" customFormat="1" ht="16.5" thickBot="1" thickTop="1">
      <c r="A15" s="71"/>
      <c r="B15" s="67" t="s">
        <v>61</v>
      </c>
      <c r="C15" s="64">
        <v>30</v>
      </c>
      <c r="D15" s="41" t="s">
        <v>25</v>
      </c>
      <c r="E15" s="51" t="s">
        <v>26</v>
      </c>
      <c r="F15" s="43">
        <f>'1.z.'!F13+'2.z.'!F13+'3.z.'!F13+'4.z.'!F13</f>
        <v>1</v>
      </c>
      <c r="G15" s="43">
        <f>'1.z.'!G13+'2.z.'!G13+'3.z.'!G13+'4.z.'!G13</f>
        <v>19</v>
      </c>
      <c r="H15" s="44">
        <f t="shared" si="0"/>
        <v>-49</v>
      </c>
      <c r="I15" s="43">
        <f>'1.z.'!I13+'2.z.'!I13+'3.z.'!I13+'4.z.'!I13</f>
        <v>2</v>
      </c>
      <c r="J15" s="43">
        <f>'1.z.'!J13+'2.z.'!J13+'3.z.'!J13+'4.z.'!J13</f>
        <v>4</v>
      </c>
      <c r="K15" s="44">
        <f t="shared" si="1"/>
        <v>-8</v>
      </c>
      <c r="L15" s="43">
        <f>'1.z.'!L13+'2.z.'!L13+'3.z.'!L13+'4.z.'!L13</f>
        <v>0</v>
      </c>
      <c r="M15" s="43">
        <f>'1.z.'!M13+'2.z.'!M13+'3.z.'!M13+'4.z.'!M13</f>
        <v>2</v>
      </c>
      <c r="N15" s="44">
        <f t="shared" si="2"/>
        <v>16</v>
      </c>
      <c r="O15" s="43">
        <f>'1.z.'!O13+'2.z.'!O13+'3.z.'!O13+'4.z.'!O13</f>
        <v>7</v>
      </c>
      <c r="P15" s="43">
        <f>'1.z.'!P13+'2.z.'!P13+'3.z.'!P13+'4.z.'!P13</f>
        <v>11</v>
      </c>
      <c r="Q15" s="44">
        <f t="shared" si="3"/>
        <v>-20</v>
      </c>
      <c r="R15" s="43">
        <f>'1.z.'!R13+'2.z.'!R13+'3.z.'!R13+'4.z.'!R13</f>
        <v>8</v>
      </c>
      <c r="S15" s="43">
        <f>'1.z.'!S13+'2.z.'!S13+'3.z.'!S13+'4.z.'!S13</f>
        <v>4</v>
      </c>
      <c r="T15" s="44">
        <f t="shared" si="4"/>
        <v>8</v>
      </c>
      <c r="U15" s="43">
        <f>'1.z.'!U13+'2.z.'!U13+'3.z.'!U13+'4.z.'!U13</f>
        <v>0</v>
      </c>
      <c r="V15" s="45">
        <f t="shared" si="5"/>
        <v>0</v>
      </c>
      <c r="W15" s="43">
        <f>'1.z.'!W13+'2.z.'!W13+'3.z.'!W13+'4.z.'!W13</f>
        <v>0</v>
      </c>
      <c r="X15" s="46">
        <f t="shared" si="8"/>
        <v>0</v>
      </c>
      <c r="Y15" s="47">
        <f t="shared" si="6"/>
        <v>-53</v>
      </c>
      <c r="Z15" s="48" t="s">
        <v>73</v>
      </c>
      <c r="AA15" s="49">
        <f t="shared" si="7"/>
        <v>4</v>
      </c>
      <c r="AB15" s="40"/>
      <c r="AC15" s="40"/>
    </row>
    <row r="16" spans="1:29" s="5" customFormat="1" ht="16.5" thickBot="1" thickTop="1">
      <c r="A16" s="71"/>
      <c r="B16" s="67" t="s">
        <v>63</v>
      </c>
      <c r="C16" s="64">
        <v>31</v>
      </c>
      <c r="D16" s="41" t="s">
        <v>25</v>
      </c>
      <c r="E16" s="42" t="s">
        <v>27</v>
      </c>
      <c r="F16" s="43">
        <f>'1.z.'!F14+'2.z.'!F14+'3.z.'!F14+'4.z.'!F14</f>
        <v>4</v>
      </c>
      <c r="G16" s="43">
        <f>'1.z.'!G14+'2.z.'!G14+'3.z.'!G14+'4.z.'!G14</f>
        <v>29</v>
      </c>
      <c r="H16" s="44">
        <f t="shared" si="0"/>
        <v>-55</v>
      </c>
      <c r="I16" s="43">
        <f>'1.z.'!I14+'2.z.'!I14+'3.z.'!I14+'4.z.'!I14</f>
        <v>0</v>
      </c>
      <c r="J16" s="43">
        <f>'1.z.'!J14+'2.z.'!J14+'3.z.'!J14+'4.z.'!J14</f>
        <v>0</v>
      </c>
      <c r="K16" s="44">
        <f t="shared" si="1"/>
        <v>0</v>
      </c>
      <c r="L16" s="43">
        <f>'1.z.'!L14+'2.z.'!L14+'3.z.'!L14+'4.z.'!L14</f>
        <v>11</v>
      </c>
      <c r="M16" s="43">
        <f>'1.z.'!M14+'2.z.'!M14+'3.z.'!M14+'4.z.'!M14</f>
        <v>13</v>
      </c>
      <c r="N16" s="44">
        <f t="shared" si="2"/>
        <v>137</v>
      </c>
      <c r="O16" s="43">
        <f>'1.z.'!O14+'2.z.'!O14+'3.z.'!O14+'4.z.'!O14</f>
        <v>10</v>
      </c>
      <c r="P16" s="43">
        <f>'1.z.'!P14+'2.z.'!P14+'3.z.'!P14+'4.z.'!P14</f>
        <v>17</v>
      </c>
      <c r="Q16" s="44">
        <f t="shared" si="3"/>
        <v>-35</v>
      </c>
      <c r="R16" s="43">
        <f>'1.z.'!R14+'2.z.'!R14+'3.z.'!R14+'4.z.'!R14</f>
        <v>2</v>
      </c>
      <c r="S16" s="43">
        <f>'1.z.'!S14+'2.z.'!S14+'3.z.'!S14+'4.z.'!S14</f>
        <v>2</v>
      </c>
      <c r="T16" s="44">
        <f t="shared" si="4"/>
        <v>0</v>
      </c>
      <c r="U16" s="43">
        <f>'1.z.'!U14+'2.z.'!U14+'3.z.'!U14+'4.z.'!U14</f>
        <v>0</v>
      </c>
      <c r="V16" s="45">
        <f t="shared" si="5"/>
        <v>0</v>
      </c>
      <c r="W16" s="43">
        <f>'1.z.'!W14+'2.z.'!W14+'3.z.'!W14+'4.z.'!W14</f>
        <v>0</v>
      </c>
      <c r="X16" s="46">
        <f t="shared" si="8"/>
        <v>0</v>
      </c>
      <c r="Y16" s="47">
        <f t="shared" si="6"/>
        <v>47</v>
      </c>
      <c r="Z16" s="48" t="s">
        <v>42</v>
      </c>
      <c r="AA16" s="49">
        <f t="shared" si="7"/>
        <v>8</v>
      </c>
      <c r="AB16" s="40"/>
      <c r="AC16" s="40"/>
    </row>
    <row r="17" spans="1:29" s="5" customFormat="1" ht="16.5" thickBot="1" thickTop="1">
      <c r="A17" s="71"/>
      <c r="B17" s="67" t="s">
        <v>70</v>
      </c>
      <c r="C17" s="64">
        <v>34</v>
      </c>
      <c r="D17" s="57" t="s">
        <v>21</v>
      </c>
      <c r="E17" s="58" t="s">
        <v>58</v>
      </c>
      <c r="F17" s="43">
        <f>'1.z.'!F15+'2.z.'!F15+'3.z.'!F15+'4.z.'!F15</f>
        <v>0</v>
      </c>
      <c r="G17" s="43">
        <f>'1.z.'!G15+'2.z.'!G15+'3.z.'!G15+'4.z.'!G15</f>
        <v>1</v>
      </c>
      <c r="H17" s="44">
        <f t="shared" si="0"/>
        <v>-3</v>
      </c>
      <c r="I17" s="43">
        <f>'1.z.'!I15+'2.z.'!I15+'3.z.'!I15+'4.z.'!I15</f>
        <v>0</v>
      </c>
      <c r="J17" s="43">
        <f>'1.z.'!J15+'2.z.'!J15+'3.z.'!J15+'4.z.'!J15</f>
        <v>0</v>
      </c>
      <c r="K17" s="44">
        <f t="shared" si="1"/>
        <v>0</v>
      </c>
      <c r="L17" s="43">
        <f>'1.z.'!L15+'2.z.'!L15+'3.z.'!L15+'4.z.'!L15</f>
        <v>0</v>
      </c>
      <c r="M17" s="43">
        <f>'1.z.'!M15+'2.z.'!M15+'3.z.'!M15+'4.z.'!M15</f>
        <v>1</v>
      </c>
      <c r="N17" s="44">
        <f t="shared" si="2"/>
        <v>8</v>
      </c>
      <c r="O17" s="43">
        <f>'1.z.'!O15+'2.z.'!O15+'3.z.'!O15+'4.z.'!O15</f>
        <v>2</v>
      </c>
      <c r="P17" s="43">
        <f>'1.z.'!P15+'2.z.'!P15+'3.z.'!P15+'4.z.'!P15</f>
        <v>4</v>
      </c>
      <c r="Q17" s="44">
        <f t="shared" si="3"/>
        <v>-10</v>
      </c>
      <c r="R17" s="43">
        <f>'1.z.'!R15+'2.z.'!R15+'3.z.'!R15+'4.z.'!R15</f>
        <v>0</v>
      </c>
      <c r="S17" s="43">
        <f>'1.z.'!S15+'2.z.'!S15+'3.z.'!S15+'4.z.'!S15</f>
        <v>0</v>
      </c>
      <c r="T17" s="44">
        <f t="shared" si="4"/>
        <v>0</v>
      </c>
      <c r="U17" s="43">
        <f>'1.z.'!U15+'2.z.'!U15+'3.z.'!U15+'4.z.'!U15</f>
        <v>0</v>
      </c>
      <c r="V17" s="45">
        <f t="shared" si="5"/>
        <v>0</v>
      </c>
      <c r="W17" s="43">
        <f>'1.z.'!W15+'2.z.'!W15+'3.z.'!W15+'4.z.'!W15</f>
        <v>0</v>
      </c>
      <c r="X17" s="46">
        <f>W17*$W$9</f>
        <v>0</v>
      </c>
      <c r="Y17" s="47">
        <f t="shared" si="6"/>
        <v>-5</v>
      </c>
      <c r="Z17" s="48" t="s">
        <v>74</v>
      </c>
      <c r="AA17" s="49">
        <f t="shared" si="7"/>
        <v>0</v>
      </c>
      <c r="AB17" s="40"/>
      <c r="AC17" s="40"/>
    </row>
    <row r="18" spans="1:29" s="5" customFormat="1" ht="16.5" thickBot="1" thickTop="1">
      <c r="A18" s="71"/>
      <c r="B18" s="67" t="s">
        <v>69</v>
      </c>
      <c r="C18" s="64">
        <v>35</v>
      </c>
      <c r="D18" s="41" t="s">
        <v>28</v>
      </c>
      <c r="E18" s="51" t="s">
        <v>29</v>
      </c>
      <c r="F18" s="43">
        <f>'1.z.'!F16+'2.z.'!F16+'3.z.'!F16+'4.z.'!F16</f>
        <v>0</v>
      </c>
      <c r="G18" s="43">
        <f>'1.z.'!G16+'2.z.'!G16+'3.z.'!G16+'4.z.'!G16</f>
        <v>3</v>
      </c>
      <c r="H18" s="44">
        <f t="shared" si="0"/>
        <v>-9</v>
      </c>
      <c r="I18" s="43">
        <f>'1.z.'!I16+'2.z.'!I16+'3.z.'!I16+'4.z.'!I16</f>
        <v>2</v>
      </c>
      <c r="J18" s="43">
        <f>'1.z.'!J16+'2.z.'!J16+'3.z.'!J16+'4.z.'!J16</f>
        <v>2</v>
      </c>
      <c r="K18" s="44">
        <f t="shared" si="1"/>
        <v>0</v>
      </c>
      <c r="L18" s="43">
        <f>'1.z.'!L16+'2.z.'!L16+'3.z.'!L16+'4.z.'!L16</f>
        <v>2</v>
      </c>
      <c r="M18" s="43">
        <f>'1.z.'!M16+'2.z.'!M16+'3.z.'!M16+'4.z.'!M16</f>
        <v>5</v>
      </c>
      <c r="N18" s="44">
        <f t="shared" si="2"/>
        <v>46</v>
      </c>
      <c r="O18" s="43">
        <f>'1.z.'!O16+'2.z.'!O16+'3.z.'!O16+'4.z.'!O16</f>
        <v>1</v>
      </c>
      <c r="P18" s="43">
        <f>'1.z.'!P16+'2.z.'!P16+'3.z.'!P16+'4.z.'!P16</f>
        <v>2</v>
      </c>
      <c r="Q18" s="44">
        <f t="shared" si="3"/>
        <v>-5</v>
      </c>
      <c r="R18" s="43">
        <f>'1.z.'!R16+'2.z.'!R16+'3.z.'!R16+'4.z.'!R16</f>
        <v>1</v>
      </c>
      <c r="S18" s="43">
        <f>'1.z.'!S16+'2.z.'!S16+'3.z.'!S16+'4.z.'!S16</f>
        <v>1</v>
      </c>
      <c r="T18" s="44">
        <f t="shared" si="4"/>
        <v>0</v>
      </c>
      <c r="U18" s="43">
        <f>'1.z.'!U16+'2.z.'!U16+'3.z.'!U16+'4.z.'!U16</f>
        <v>1</v>
      </c>
      <c r="V18" s="45">
        <f t="shared" si="5"/>
        <v>5</v>
      </c>
      <c r="W18" s="43">
        <f>'1.z.'!W16+'2.z.'!W16+'3.z.'!W16+'4.z.'!W16</f>
        <v>0</v>
      </c>
      <c r="X18" s="46">
        <f t="shared" si="8"/>
        <v>0</v>
      </c>
      <c r="Y18" s="47">
        <f t="shared" si="6"/>
        <v>37</v>
      </c>
      <c r="Z18" s="48" t="s">
        <v>43</v>
      </c>
      <c r="AA18" s="49">
        <f t="shared" si="7"/>
        <v>2</v>
      </c>
      <c r="AB18" s="40"/>
      <c r="AC18" s="40"/>
    </row>
    <row r="19" spans="1:29" s="5" customFormat="1" ht="16.5" thickBot="1" thickTop="1">
      <c r="A19" s="71"/>
      <c r="B19" s="67" t="s">
        <v>64</v>
      </c>
      <c r="C19" s="64">
        <v>38</v>
      </c>
      <c r="D19" s="50" t="s">
        <v>30</v>
      </c>
      <c r="E19" s="42" t="s">
        <v>31</v>
      </c>
      <c r="F19" s="43">
        <f>'1.z.'!F17+'2.z.'!F17+'3.z.'!F17+'4.z.'!F17</f>
        <v>3</v>
      </c>
      <c r="G19" s="43">
        <f>'1.z.'!G17+'2.z.'!G17+'3.z.'!G17+'4.z.'!G17</f>
        <v>5</v>
      </c>
      <c r="H19" s="44">
        <f t="shared" si="0"/>
        <v>9</v>
      </c>
      <c r="I19" s="43">
        <f>'1.z.'!I17+'2.z.'!I17+'3.z.'!I17+'4.z.'!I17</f>
        <v>0</v>
      </c>
      <c r="J19" s="43">
        <f>'1.z.'!J17+'2.z.'!J17+'3.z.'!J17+'4.z.'!J17</f>
        <v>0</v>
      </c>
      <c r="K19" s="44">
        <f t="shared" si="1"/>
        <v>0</v>
      </c>
      <c r="L19" s="43">
        <f>'1.z.'!L17+'2.z.'!L17+'3.z.'!L17+'4.z.'!L17</f>
        <v>4</v>
      </c>
      <c r="M19" s="43">
        <f>'1.z.'!M17+'2.z.'!M17+'3.z.'!M17+'4.z.'!M17</f>
        <v>4</v>
      </c>
      <c r="N19" s="44">
        <f t="shared" si="2"/>
        <v>44</v>
      </c>
      <c r="O19" s="43">
        <f>'1.z.'!O17+'2.z.'!O17+'3.z.'!O17+'4.z.'!O17</f>
        <v>0</v>
      </c>
      <c r="P19" s="43">
        <f>'1.z.'!P17+'2.z.'!P17+'3.z.'!P17+'4.z.'!P17</f>
        <v>4</v>
      </c>
      <c r="Q19" s="44">
        <f t="shared" si="3"/>
        <v>-20</v>
      </c>
      <c r="R19" s="43">
        <f>'1.z.'!R17+'2.z.'!R17+'3.z.'!R17+'4.z.'!R17</f>
        <v>0</v>
      </c>
      <c r="S19" s="43">
        <f>'1.z.'!S17+'2.z.'!S17+'3.z.'!S17+'4.z.'!S17</f>
        <v>1</v>
      </c>
      <c r="T19" s="44">
        <f t="shared" si="4"/>
        <v>-2</v>
      </c>
      <c r="U19" s="43">
        <f>'1.z.'!U17+'2.z.'!U17+'3.z.'!U17+'4.z.'!U17</f>
        <v>0</v>
      </c>
      <c r="V19" s="45">
        <f t="shared" si="5"/>
        <v>0</v>
      </c>
      <c r="W19" s="43">
        <f>'1.z.'!W17+'2.z.'!W17+'3.z.'!W17+'4.z.'!W17</f>
        <v>1</v>
      </c>
      <c r="X19" s="46">
        <f t="shared" si="8"/>
        <v>5</v>
      </c>
      <c r="Y19" s="47">
        <f t="shared" si="6"/>
        <v>36</v>
      </c>
      <c r="Z19" s="48" t="s">
        <v>44</v>
      </c>
      <c r="AA19" s="49">
        <f t="shared" si="7"/>
        <v>6</v>
      </c>
      <c r="AB19" s="40"/>
      <c r="AC19" s="40"/>
    </row>
    <row r="20" spans="1:29" s="5" customFormat="1" ht="16.5" thickBot="1" thickTop="1">
      <c r="A20" s="71"/>
      <c r="B20" s="67" t="s">
        <v>68</v>
      </c>
      <c r="C20" s="64">
        <v>40</v>
      </c>
      <c r="D20" s="41" t="s">
        <v>32</v>
      </c>
      <c r="E20" s="42" t="s">
        <v>33</v>
      </c>
      <c r="F20" s="43">
        <f>'1.z.'!F18+'2.z.'!F18+'3.z.'!F18+'4.z.'!F18</f>
        <v>1</v>
      </c>
      <c r="G20" s="43">
        <f>'1.z.'!G18+'2.z.'!G18+'3.z.'!G18+'4.z.'!G18</f>
        <v>5</v>
      </c>
      <c r="H20" s="44">
        <f t="shared" si="0"/>
        <v>-7</v>
      </c>
      <c r="I20" s="43">
        <f>'1.z.'!I18+'2.z.'!I18+'3.z.'!I18+'4.z.'!I18</f>
        <v>2</v>
      </c>
      <c r="J20" s="43">
        <f>'1.z.'!J18+'2.z.'!J18+'3.z.'!J18+'4.z.'!J18</f>
        <v>0</v>
      </c>
      <c r="K20" s="44">
        <f t="shared" si="1"/>
        <v>8</v>
      </c>
      <c r="L20" s="43">
        <f>'1.z.'!L18+'2.z.'!L18+'3.z.'!L18+'4.z.'!L18</f>
        <v>1</v>
      </c>
      <c r="M20" s="43">
        <f>'1.z.'!M18+'2.z.'!M18+'3.z.'!M18+'4.z.'!M18</f>
        <v>3</v>
      </c>
      <c r="N20" s="44">
        <f t="shared" si="2"/>
        <v>27</v>
      </c>
      <c r="O20" s="43">
        <f>'1.z.'!O18+'2.z.'!O18+'3.z.'!O18+'4.z.'!O18</f>
        <v>3</v>
      </c>
      <c r="P20" s="43">
        <f>'1.z.'!P18+'2.z.'!P18+'3.z.'!P18+'4.z.'!P18</f>
        <v>2</v>
      </c>
      <c r="Q20" s="44">
        <f t="shared" si="3"/>
        <v>5</v>
      </c>
      <c r="R20" s="43">
        <f>'1.z.'!R18+'2.z.'!R18+'3.z.'!R18+'4.z.'!R18</f>
        <v>0</v>
      </c>
      <c r="S20" s="43">
        <f>'1.z.'!S18+'2.z.'!S18+'3.z.'!S18+'4.z.'!S18</f>
        <v>0</v>
      </c>
      <c r="T20" s="44">
        <f t="shared" si="4"/>
        <v>0</v>
      </c>
      <c r="U20" s="43">
        <f>'1.z.'!U18+'2.z.'!U18+'3.z.'!U18+'4.z.'!U18</f>
        <v>0</v>
      </c>
      <c r="V20" s="45">
        <f t="shared" si="5"/>
        <v>0</v>
      </c>
      <c r="W20" s="43">
        <f>'1.z.'!W18+'2.z.'!W18+'3.z.'!W18+'4.z.'!W18</f>
        <v>0</v>
      </c>
      <c r="X20" s="46">
        <f t="shared" si="8"/>
        <v>0</v>
      </c>
      <c r="Y20" s="47">
        <f t="shared" si="6"/>
        <v>33</v>
      </c>
      <c r="Z20" s="48" t="s">
        <v>45</v>
      </c>
      <c r="AA20" s="49">
        <f t="shared" si="7"/>
        <v>4</v>
      </c>
      <c r="AB20" s="40"/>
      <c r="AC20" s="40"/>
    </row>
    <row r="21" spans="1:29" ht="16.5" thickBot="1" thickTop="1">
      <c r="A21" s="72"/>
      <c r="B21" s="68">
        <v>14</v>
      </c>
      <c r="C21" s="64">
        <v>42</v>
      </c>
      <c r="D21" s="41" t="s">
        <v>34</v>
      </c>
      <c r="E21" s="51" t="s">
        <v>35</v>
      </c>
      <c r="F21" s="43">
        <f>'1.z.'!F19+'2.z.'!F19+'3.z.'!F19+'4.z.'!F19</f>
        <v>4</v>
      </c>
      <c r="G21" s="43">
        <f>'1.z.'!G19+'2.z.'!G19+'3.z.'!G19+'4.z.'!G19</f>
        <v>13</v>
      </c>
      <c r="H21" s="44">
        <f t="shared" si="0"/>
        <v>-7</v>
      </c>
      <c r="I21" s="43">
        <f>'1.z.'!I19+'2.z.'!I19+'3.z.'!I19+'4.z.'!I19</f>
        <v>0</v>
      </c>
      <c r="J21" s="43">
        <f>'1.z.'!J19+'2.z.'!J19+'3.z.'!J19+'4.z.'!J19</f>
        <v>0</v>
      </c>
      <c r="K21" s="44">
        <f t="shared" si="1"/>
        <v>0</v>
      </c>
      <c r="L21" s="43">
        <f>'1.z.'!L19+'2.z.'!L19+'3.z.'!L19+'4.z.'!L19</f>
        <v>6</v>
      </c>
      <c r="M21" s="43">
        <f>'1.z.'!M19+'2.z.'!M19+'3.z.'!M19+'4.z.'!M19</f>
        <v>8</v>
      </c>
      <c r="N21" s="44">
        <f t="shared" si="2"/>
        <v>82</v>
      </c>
      <c r="O21" s="43">
        <f>'1.z.'!O19+'2.z.'!O19+'3.z.'!O19+'4.z.'!O19</f>
        <v>1</v>
      </c>
      <c r="P21" s="43">
        <f>'1.z.'!P19+'2.z.'!P19+'3.z.'!P19+'4.z.'!P19</f>
        <v>3</v>
      </c>
      <c r="Q21" s="44">
        <f t="shared" si="3"/>
        <v>-10</v>
      </c>
      <c r="R21" s="43">
        <f>'1.z.'!R19+'2.z.'!R19+'3.z.'!R19+'4.z.'!R19</f>
        <v>0</v>
      </c>
      <c r="S21" s="43">
        <f>'1.z.'!S19+'2.z.'!S19+'3.z.'!S19+'4.z.'!S19</f>
        <v>2</v>
      </c>
      <c r="T21" s="44">
        <f t="shared" si="4"/>
        <v>-4</v>
      </c>
      <c r="U21" s="43">
        <f>'1.z.'!U19+'2.z.'!U19+'3.z.'!U19+'4.z.'!U19</f>
        <v>0</v>
      </c>
      <c r="V21" s="45">
        <f t="shared" si="5"/>
        <v>0</v>
      </c>
      <c r="W21" s="43">
        <f>'1.z.'!W19+'2.z.'!W19+'3.z.'!W19+'4.z.'!W19</f>
        <v>0</v>
      </c>
      <c r="X21" s="46">
        <f t="shared" si="8"/>
        <v>0</v>
      </c>
      <c r="Y21" s="47">
        <f t="shared" si="6"/>
        <v>61</v>
      </c>
      <c r="Z21" s="48" t="s">
        <v>49</v>
      </c>
      <c r="AA21" s="49">
        <f t="shared" si="7"/>
        <v>8</v>
      </c>
      <c r="AB21" s="20"/>
      <c r="AC21" s="20"/>
    </row>
    <row r="22" spans="1:29" ht="16.5" thickBot="1" thickTop="1">
      <c r="A22" s="72"/>
      <c r="B22" s="69">
        <v>21</v>
      </c>
      <c r="C22" s="65">
        <v>49</v>
      </c>
      <c r="D22" s="41" t="s">
        <v>36</v>
      </c>
      <c r="E22" s="51" t="s">
        <v>37</v>
      </c>
      <c r="F22" s="43">
        <f>'1.z.'!F20+'2.z.'!F20+'3.z.'!F20+'4.z.'!F20</f>
        <v>0</v>
      </c>
      <c r="G22" s="43">
        <f>'1.z.'!G20+'2.z.'!G20+'3.z.'!G20+'4.z.'!G20</f>
        <v>12</v>
      </c>
      <c r="H22" s="44">
        <f t="shared" si="0"/>
        <v>-36</v>
      </c>
      <c r="I22" s="43">
        <f>'1.z.'!I20+'2.z.'!I20+'3.z.'!I20+'4.z.'!I20</f>
        <v>0</v>
      </c>
      <c r="J22" s="43">
        <f>'1.z.'!J20+'2.z.'!J20+'3.z.'!J20+'4.z.'!J20</f>
        <v>2</v>
      </c>
      <c r="K22" s="44">
        <f t="shared" si="1"/>
        <v>-8</v>
      </c>
      <c r="L22" s="43">
        <f>'1.z.'!L20+'2.z.'!L20+'3.z.'!L20+'4.z.'!L20</f>
        <v>1</v>
      </c>
      <c r="M22" s="43">
        <f>'1.z.'!M20+'2.z.'!M20+'3.z.'!M20+'4.z.'!M20</f>
        <v>9</v>
      </c>
      <c r="N22" s="44">
        <f t="shared" si="2"/>
        <v>75</v>
      </c>
      <c r="O22" s="43">
        <f>'1.z.'!O20+'2.z.'!O20+'3.z.'!O20+'4.z.'!O20</f>
        <v>1</v>
      </c>
      <c r="P22" s="43">
        <f>'1.z.'!P20+'2.z.'!P20+'3.z.'!P20+'4.z.'!P20</f>
        <v>3</v>
      </c>
      <c r="Q22" s="44">
        <f t="shared" si="3"/>
        <v>-10</v>
      </c>
      <c r="R22" s="43">
        <f>'1.z.'!R20+'2.z.'!R20+'3.z.'!R20+'4.z.'!R20</f>
        <v>2</v>
      </c>
      <c r="S22" s="43">
        <f>'1.z.'!S20+'2.z.'!S20+'3.z.'!S20+'4.z.'!S20</f>
        <v>2</v>
      </c>
      <c r="T22" s="44">
        <f t="shared" si="4"/>
        <v>0</v>
      </c>
      <c r="U22" s="43">
        <f>'1.z.'!U20+'2.z.'!U20+'3.z.'!U20+'4.z.'!U20</f>
        <v>0</v>
      </c>
      <c r="V22" s="45">
        <f t="shared" si="5"/>
        <v>0</v>
      </c>
      <c r="W22" s="43">
        <f>'1.z.'!W20+'2.z.'!W20+'3.z.'!W20+'4.z.'!W20</f>
        <v>0</v>
      </c>
      <c r="X22" s="46">
        <f t="shared" si="8"/>
        <v>0</v>
      </c>
      <c r="Y22" s="47">
        <f t="shared" si="6"/>
        <v>21</v>
      </c>
      <c r="Z22" s="48" t="s">
        <v>46</v>
      </c>
      <c r="AA22" s="49">
        <f t="shared" si="7"/>
        <v>0</v>
      </c>
      <c r="AB22" s="20"/>
      <c r="AC22" s="20"/>
    </row>
    <row r="23" spans="1:29" ht="16.5" thickBot="1" thickTop="1">
      <c r="A23" s="55"/>
      <c r="B23" s="89"/>
      <c r="C23" s="89"/>
      <c r="D23" s="89"/>
      <c r="E23" s="89"/>
      <c r="F23" s="66">
        <f>SUM(F10:F22)</f>
        <v>43</v>
      </c>
      <c r="G23" s="66">
        <f>SUM(G10:G22)</f>
        <v>163</v>
      </c>
      <c r="H23" s="52"/>
      <c r="I23" s="52">
        <f>SUM(I10:I22)</f>
        <v>22</v>
      </c>
      <c r="J23" s="52">
        <f>SUM(J10:J22)</f>
        <v>52</v>
      </c>
      <c r="K23" s="52"/>
      <c r="L23" s="52">
        <f>SUM(L10:L22)</f>
        <v>52</v>
      </c>
      <c r="M23" s="52">
        <f>SUM(M10:M22)</f>
        <v>88</v>
      </c>
      <c r="N23" s="52"/>
      <c r="O23" s="52">
        <f>SUM(O10:O22)</f>
        <v>72</v>
      </c>
      <c r="P23" s="52">
        <f>SUM(P10:P22)</f>
        <v>95</v>
      </c>
      <c r="Q23" s="52"/>
      <c r="R23" s="52">
        <f>SUM(R10:R22)</f>
        <v>59</v>
      </c>
      <c r="S23" s="52">
        <f>SUM(S10:S22)</f>
        <v>36</v>
      </c>
      <c r="T23" s="52"/>
      <c r="U23" s="52">
        <f>SUM(U10:U22)</f>
        <v>5</v>
      </c>
      <c r="V23" s="52"/>
      <c r="W23" s="52">
        <f>SUM(W10:W22)</f>
        <v>7</v>
      </c>
      <c r="X23" s="52">
        <f>SUM(X10:X22)</f>
        <v>35</v>
      </c>
      <c r="Y23" s="52">
        <f>SUM(Y10:Y22)</f>
        <v>586</v>
      </c>
      <c r="Z23" s="53"/>
      <c r="AA23" s="52">
        <f>SUM(AA10:AA22)</f>
        <v>108</v>
      </c>
      <c r="AB23" s="21"/>
      <c r="AC23" s="20"/>
    </row>
    <row r="24" spans="7:27" ht="15.75" thickTop="1">
      <c r="G24" s="54">
        <f>F23/(F23+G23)</f>
        <v>0.2087378640776699</v>
      </c>
      <c r="J24" s="54">
        <f>I23/(I23+J23)</f>
        <v>0.2972972972972973</v>
      </c>
      <c r="AA24" s="55"/>
    </row>
    <row r="25" spans="3:10" ht="15">
      <c r="C25" s="83"/>
      <c r="D25" s="83"/>
      <c r="E25" s="83"/>
      <c r="F25" s="83"/>
      <c r="H25" s="84"/>
      <c r="I25" s="84"/>
      <c r="J25" s="54"/>
    </row>
    <row r="26" spans="3:10" ht="15">
      <c r="C26" s="3"/>
      <c r="D26" s="3" t="s">
        <v>50</v>
      </c>
      <c r="F26" s="3"/>
      <c r="H26" s="56"/>
      <c r="I26" s="56"/>
      <c r="J26" s="54"/>
    </row>
  </sheetData>
  <mergeCells count="20">
    <mergeCell ref="B23:E23"/>
    <mergeCell ref="C25:F25"/>
    <mergeCell ref="H25:I25"/>
    <mergeCell ref="B2:Y2"/>
    <mergeCell ref="B4:Y4"/>
    <mergeCell ref="B5:Y5"/>
    <mergeCell ref="W8:X8"/>
    <mergeCell ref="Y8:Y9"/>
    <mergeCell ref="Z8:Z9"/>
    <mergeCell ref="AA8:AA9"/>
    <mergeCell ref="B1:Y1"/>
    <mergeCell ref="B3:Y3"/>
    <mergeCell ref="G6:K6"/>
    <mergeCell ref="B8:C9"/>
    <mergeCell ref="F8:H8"/>
    <mergeCell ref="I8:K8"/>
    <mergeCell ref="L8:N8"/>
    <mergeCell ref="O8:Q8"/>
    <mergeCell ref="R8:T8"/>
    <mergeCell ref="U8:V8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Ľudo</cp:lastModifiedBy>
  <dcterms:created xsi:type="dcterms:W3CDTF">2014-03-22T01:18:38Z</dcterms:created>
  <dcterms:modified xsi:type="dcterms:W3CDTF">2014-07-04T09:34:04Z</dcterms:modified>
  <cp:category/>
  <cp:version/>
  <cp:contentType/>
  <cp:contentStatus/>
</cp:coreProperties>
</file>